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\\192.168.100.110\obmen\КАССА\"/>
    </mc:Choice>
  </mc:AlternateContent>
  <xr:revisionPtr revIDLastSave="0" documentId="13_ncr:1_{EC87186B-1BC4-4CA6-BF1D-EA3E186CD545}" xr6:coauthVersionLast="47" xr6:coauthVersionMax="47" xr10:uidLastSave="{00000000-0000-0000-0000-000000000000}"/>
  <bookViews>
    <workbookView xWindow="-120" yWindow="-120" windowWidth="29040" windowHeight="15840" tabRatio="812" xr2:uid="{00000000-000D-0000-FFFF-FFFF00000000}"/>
  </bookViews>
  <sheets>
    <sheet name=" платные медицинские услуги " sheetId="58" r:id="rId1"/>
    <sheet name="доп услуги" sheetId="59" r:id="rId2"/>
    <sheet name="Уролог" sheetId="11" state="hidden" r:id="rId3"/>
  </sheets>
  <definedNames>
    <definedName name="_xlnm._FilterDatabase" localSheetId="0" hidden="1">' платные медицинские услуги '!$A$10:$D$1151</definedName>
    <definedName name="_xlnm.Print_Titles" localSheetId="0">' платные медицинские услуги '!$10:$10</definedName>
    <definedName name="_xlnm.Print_Area" localSheetId="0">' платные медицинские услуги '!$A$1:$D$1151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2" i="11" l="1"/>
  <c r="J72" i="11"/>
  <c r="I72" i="11"/>
  <c r="G72" i="11"/>
  <c r="K70" i="11"/>
  <c r="J70" i="11"/>
  <c r="I70" i="11"/>
  <c r="G70" i="11"/>
  <c r="K68" i="11"/>
  <c r="J68" i="11"/>
  <c r="I68" i="11"/>
  <c r="G68" i="11"/>
  <c r="K66" i="11"/>
  <c r="J66" i="11"/>
  <c r="I66" i="11"/>
  <c r="G66" i="11"/>
  <c r="K64" i="11"/>
  <c r="J64" i="11"/>
  <c r="I64" i="11"/>
  <c r="G64" i="11"/>
  <c r="J62" i="11"/>
  <c r="I62" i="11"/>
  <c r="H62" i="11"/>
  <c r="G62" i="11"/>
  <c r="K62" i="11" s="1"/>
  <c r="J60" i="11"/>
  <c r="I60" i="11"/>
  <c r="H60" i="11"/>
  <c r="K60" i="11" s="1"/>
  <c r="G60" i="11"/>
  <c r="J58" i="11"/>
  <c r="I58" i="11"/>
  <c r="K58" i="11" s="1"/>
  <c r="H58" i="11"/>
  <c r="G58" i="11"/>
  <c r="T37" i="11"/>
  <c r="E37" i="11"/>
  <c r="D37" i="11"/>
  <c r="C37" i="11"/>
  <c r="F36" i="11"/>
  <c r="I36" i="11" s="1"/>
  <c r="E36" i="11"/>
  <c r="T35" i="11"/>
  <c r="D35" i="11"/>
  <c r="F34" i="11" s="1"/>
  <c r="C35" i="11"/>
  <c r="E34" i="11"/>
  <c r="E35" i="11" s="1"/>
  <c r="T33" i="11"/>
  <c r="E33" i="11"/>
  <c r="D33" i="11"/>
  <c r="C33" i="11"/>
  <c r="F32" i="11" s="1"/>
  <c r="E32" i="11"/>
  <c r="T31" i="11"/>
  <c r="D31" i="11"/>
  <c r="C31" i="11"/>
  <c r="E30" i="11"/>
  <c r="E31" i="11" s="1"/>
  <c r="F30" i="11" s="1"/>
  <c r="T29" i="11"/>
  <c r="D29" i="11"/>
  <c r="C29" i="11"/>
  <c r="E28" i="11"/>
  <c r="E29" i="11" s="1"/>
  <c r="T27" i="11"/>
  <c r="E27" i="11"/>
  <c r="D27" i="11"/>
  <c r="C27" i="11"/>
  <c r="F26" i="11" s="1"/>
  <c r="E26" i="11"/>
  <c r="T25" i="11"/>
  <c r="D25" i="11"/>
  <c r="C25" i="11"/>
  <c r="E24" i="11"/>
  <c r="E25" i="11" s="1"/>
  <c r="T23" i="11"/>
  <c r="E23" i="11"/>
  <c r="D23" i="11"/>
  <c r="C23" i="11"/>
  <c r="F22" i="11"/>
  <c r="I22" i="11" s="1"/>
  <c r="E22" i="11"/>
  <c r="T21" i="11"/>
  <c r="D21" i="11"/>
  <c r="F20" i="11" s="1"/>
  <c r="C21" i="11"/>
  <c r="E20" i="11"/>
  <c r="E21" i="11" s="1"/>
  <c r="T19" i="11"/>
  <c r="D19" i="11"/>
  <c r="C18" i="11"/>
  <c r="E18" i="11" s="1"/>
  <c r="E19" i="11" s="1"/>
  <c r="D17" i="11"/>
  <c r="C17" i="11"/>
  <c r="E16" i="11"/>
  <c r="E17" i="11" s="1"/>
  <c r="T15" i="11"/>
  <c r="E15" i="11"/>
  <c r="D15" i="11"/>
  <c r="C15" i="11"/>
  <c r="F14" i="11" s="1"/>
  <c r="H14" i="11" s="1"/>
  <c r="E14" i="11"/>
  <c r="T13" i="11"/>
  <c r="D13" i="11"/>
  <c r="C13" i="11"/>
  <c r="E12" i="11"/>
  <c r="E13" i="11" s="1"/>
  <c r="T11" i="11"/>
  <c r="E11" i="11"/>
  <c r="D11" i="11"/>
  <c r="C11" i="11"/>
  <c r="F10" i="11"/>
  <c r="J10" i="11" s="1"/>
  <c r="E10" i="11"/>
  <c r="T9" i="11"/>
  <c r="D9" i="11"/>
  <c r="C9" i="11"/>
  <c r="E8" i="11"/>
  <c r="E9" i="11" s="1"/>
  <c r="G20" i="11" l="1"/>
  <c r="I20" i="11"/>
  <c r="K20" i="11" s="1"/>
  <c r="J20" i="11"/>
  <c r="F12" i="11"/>
  <c r="F16" i="11"/>
  <c r="F24" i="11"/>
  <c r="K26" i="11"/>
  <c r="G26" i="11"/>
  <c r="J26" i="11"/>
  <c r="H26" i="11"/>
  <c r="I26" i="11"/>
  <c r="J30" i="11"/>
  <c r="I30" i="11"/>
  <c r="K30" i="11" s="1"/>
  <c r="G30" i="11"/>
  <c r="I10" i="11"/>
  <c r="H10" i="11"/>
  <c r="G10" i="11"/>
  <c r="K10" i="11" s="1"/>
  <c r="F8" i="11"/>
  <c r="G32" i="11"/>
  <c r="J32" i="11"/>
  <c r="H32" i="11"/>
  <c r="J34" i="11"/>
  <c r="I32" i="11"/>
  <c r="K32" i="11" s="1"/>
  <c r="K14" i="11"/>
  <c r="G14" i="11"/>
  <c r="J14" i="11"/>
  <c r="I14" i="11"/>
  <c r="H34" i="11"/>
  <c r="K34" i="11" s="1"/>
  <c r="G34" i="11"/>
  <c r="J36" i="11"/>
  <c r="I34" i="11"/>
  <c r="F28" i="11"/>
  <c r="J22" i="11"/>
  <c r="C19" i="11"/>
  <c r="F18" i="11" s="1"/>
  <c r="G22" i="11"/>
  <c r="G36" i="11"/>
  <c r="H36" i="11"/>
  <c r="K36" i="11" s="1"/>
  <c r="H22" i="11"/>
  <c r="K22" i="11" s="1"/>
  <c r="L34" i="11" l="1"/>
  <c r="P34" i="11" s="1"/>
  <c r="O34" i="11"/>
  <c r="N34" i="11"/>
  <c r="M34" i="11"/>
  <c r="M22" i="11"/>
  <c r="L22" i="11"/>
  <c r="L20" i="11"/>
  <c r="O20" i="11" s="1"/>
  <c r="M20" i="11"/>
  <c r="M32" i="11"/>
  <c r="L32" i="11"/>
  <c r="M36" i="11"/>
  <c r="L36" i="11"/>
  <c r="N36" i="11" s="1"/>
  <c r="O36" i="11"/>
  <c r="M10" i="11"/>
  <c r="L10" i="11"/>
  <c r="O10" i="11" s="1"/>
  <c r="M30" i="11"/>
  <c r="L30" i="11"/>
  <c r="J18" i="11"/>
  <c r="K18" i="11" s="1"/>
  <c r="I18" i="11"/>
  <c r="G18" i="11"/>
  <c r="J24" i="11"/>
  <c r="I24" i="11"/>
  <c r="G24" i="11"/>
  <c r="H24" i="11"/>
  <c r="K24" i="11" s="1"/>
  <c r="L26" i="11"/>
  <c r="O26" i="11" s="1"/>
  <c r="M26" i="11"/>
  <c r="H16" i="11"/>
  <c r="G16" i="11"/>
  <c r="K16" i="11"/>
  <c r="J16" i="11"/>
  <c r="I16" i="11"/>
  <c r="M14" i="11"/>
  <c r="L14" i="11"/>
  <c r="O14" i="11" s="1"/>
  <c r="N14" i="11" s="1"/>
  <c r="H28" i="11"/>
  <c r="K28" i="11" s="1"/>
  <c r="I28" i="11"/>
  <c r="G28" i="11"/>
  <c r="J28" i="11"/>
  <c r="H8" i="11"/>
  <c r="G8" i="11"/>
  <c r="J8" i="11"/>
  <c r="I8" i="11"/>
  <c r="K8" i="11" s="1"/>
  <c r="J12" i="11"/>
  <c r="I12" i="11"/>
  <c r="H12" i="11"/>
  <c r="K12" i="11" s="1"/>
  <c r="G12" i="11"/>
  <c r="M12" i="11" l="1"/>
  <c r="L12" i="11"/>
  <c r="M24" i="11"/>
  <c r="O24" i="11"/>
  <c r="L24" i="11"/>
  <c r="L28" i="11"/>
  <c r="M28" i="11"/>
  <c r="N26" i="11"/>
  <c r="M18" i="11"/>
  <c r="O18" i="11"/>
  <c r="L18" i="11"/>
  <c r="N18" i="11" s="1"/>
  <c r="N22" i="11"/>
  <c r="L8" i="11"/>
  <c r="P8" i="11" s="1"/>
  <c r="O8" i="11"/>
  <c r="N8" i="11"/>
  <c r="M8" i="11"/>
  <c r="Q34" i="11"/>
  <c r="R34" i="11" s="1"/>
  <c r="T34" i="11" s="1"/>
  <c r="O30" i="11"/>
  <c r="N30" i="11" s="1"/>
  <c r="P30" i="11" s="1"/>
  <c r="P20" i="11"/>
  <c r="P22" i="11"/>
  <c r="L16" i="11"/>
  <c r="P16" i="11" s="1"/>
  <c r="O16" i="11"/>
  <c r="N16" i="11"/>
  <c r="M16" i="11"/>
  <c r="P14" i="11"/>
  <c r="N10" i="11"/>
  <c r="P10" i="11" s="1"/>
  <c r="P36" i="11"/>
  <c r="N20" i="11"/>
  <c r="O22" i="11"/>
  <c r="O32" i="11"/>
  <c r="N32" i="11" s="1"/>
  <c r="P32" i="11" s="1"/>
  <c r="P26" i="11"/>
  <c r="Q32" i="11" l="1"/>
  <c r="R32" i="11" s="1"/>
  <c r="T32" i="11" s="1"/>
  <c r="Q10" i="11"/>
  <c r="R10" i="11" s="1"/>
  <c r="T10" i="11" s="1"/>
  <c r="Q30" i="11"/>
  <c r="R30" i="11" s="1"/>
  <c r="T30" i="11" s="1"/>
  <c r="N12" i="11"/>
  <c r="P12" i="11" s="1"/>
  <c r="Q16" i="11"/>
  <c r="R16" i="11" s="1"/>
  <c r="T16" i="11" s="1"/>
  <c r="Q8" i="11"/>
  <c r="R8" i="11" s="1"/>
  <c r="T8" i="11" s="1"/>
  <c r="P18" i="11"/>
  <c r="Q36" i="11"/>
  <c r="R36" i="11"/>
  <c r="T36" i="11" s="1"/>
  <c r="Q14" i="11"/>
  <c r="R14" i="11" s="1"/>
  <c r="T14" i="11" s="1"/>
  <c r="O28" i="11"/>
  <c r="N28" i="11" s="1"/>
  <c r="P28" i="11" s="1"/>
  <c r="N24" i="11"/>
  <c r="P24" i="11" s="1"/>
  <c r="Q22" i="11"/>
  <c r="R22" i="11"/>
  <c r="T22" i="11" s="1"/>
  <c r="Q20" i="11"/>
  <c r="R20" i="11" s="1"/>
  <c r="T20" i="11" s="1"/>
  <c r="Q26" i="11"/>
  <c r="R26" i="11" s="1"/>
  <c r="T26" i="11" s="1"/>
  <c r="O12" i="11"/>
  <c r="R12" i="11" l="1"/>
  <c r="T12" i="11" s="1"/>
  <c r="Q12" i="11"/>
  <c r="Q24" i="11"/>
  <c r="R24" i="11" s="1"/>
  <c r="T24" i="11" s="1"/>
  <c r="Q28" i="11"/>
  <c r="R28" i="11" s="1"/>
  <c r="T28" i="11" s="1"/>
  <c r="Q18" i="11"/>
  <c r="R18" i="11" s="1"/>
  <c r="T18" i="11" s="1"/>
</calcChain>
</file>

<file path=xl/sharedStrings.xml><?xml version="1.0" encoding="utf-8"?>
<sst xmlns="http://schemas.openxmlformats.org/spreadsheetml/2006/main" count="2568" uniqueCount="1393">
  <si>
    <t>Массаж стопы и голени</t>
  </si>
  <si>
    <t>ПРЕЙСКУРАНТ</t>
  </si>
  <si>
    <t>семенного канатика</t>
  </si>
  <si>
    <t>Инстиляция</t>
  </si>
  <si>
    <t>в заднюю уретру</t>
  </si>
  <si>
    <t>в мочевой пузырь у женщин</t>
  </si>
  <si>
    <t>в мочевой пузырь у мужчин</t>
  </si>
  <si>
    <t>Массаж предстательной</t>
  </si>
  <si>
    <t>железы</t>
  </si>
  <si>
    <t>Тиширование семенного</t>
  </si>
  <si>
    <t>канатика</t>
  </si>
  <si>
    <t>1процедура</t>
  </si>
  <si>
    <t>отчисл.</t>
  </si>
  <si>
    <t>с/с</t>
  </si>
  <si>
    <t>НИОКР</t>
  </si>
  <si>
    <t>Дорож.</t>
  </si>
  <si>
    <t>В/жилье</t>
  </si>
  <si>
    <t>ть</t>
  </si>
  <si>
    <t>с пр.</t>
  </si>
  <si>
    <t>ст-ть</t>
  </si>
  <si>
    <t>аморт.</t>
  </si>
  <si>
    <t>медик</t>
  </si>
  <si>
    <t>*</t>
  </si>
  <si>
    <t>БЕЗ  СТОИМОСТИ  МЕДИКАМЕНТОВ</t>
  </si>
  <si>
    <t>Электрокаогуляция</t>
  </si>
  <si>
    <t>канала</t>
  </si>
  <si>
    <t>УРОЛОГИЯ</t>
  </si>
  <si>
    <t>вр.15,м/с 10,сан.3</t>
  </si>
  <si>
    <t>Блокада новокаиновая</t>
  </si>
  <si>
    <t>парапростатическая</t>
  </si>
  <si>
    <t>Наименование вида медицинских услуг</t>
  </si>
  <si>
    <t>Единица измерения</t>
  </si>
  <si>
    <t>1 исследование</t>
  </si>
  <si>
    <t>1 процедура</t>
  </si>
  <si>
    <t>РАСШИФРОВКА  ЗАТРАТ</t>
  </si>
  <si>
    <t>Наименование</t>
  </si>
  <si>
    <t>Время</t>
  </si>
  <si>
    <t>Зар.</t>
  </si>
  <si>
    <t>Накл.</t>
  </si>
  <si>
    <t>Итого</t>
  </si>
  <si>
    <t>Накоп.</t>
  </si>
  <si>
    <t>Налоги</t>
  </si>
  <si>
    <t>Стоим-</t>
  </si>
  <si>
    <t>Налог</t>
  </si>
  <si>
    <t>Цена</t>
  </si>
  <si>
    <t>Врач</t>
  </si>
  <si>
    <t>м/с</t>
  </si>
  <si>
    <t>сан</t>
  </si>
  <si>
    <t>плата</t>
  </si>
  <si>
    <t>отчисл</t>
  </si>
  <si>
    <t>расх.</t>
  </si>
  <si>
    <t>Операция выравнивания</t>
  </si>
  <si>
    <t>парафемоза</t>
  </si>
  <si>
    <t>Пункция при водянке</t>
  </si>
  <si>
    <t>оболочек яичника</t>
  </si>
  <si>
    <t>остроконечных кондилом</t>
  </si>
  <si>
    <t>Электрокаогуляция полипов</t>
  </si>
  <si>
    <t>уретры,малых полипом</t>
  </si>
  <si>
    <t>Хромоцистокопия</t>
  </si>
  <si>
    <t>Взятие мазка из уретры</t>
  </si>
  <si>
    <t xml:space="preserve">Обработка остроконечных </t>
  </si>
  <si>
    <t xml:space="preserve">кандилом жидким азотом </t>
  </si>
  <si>
    <t>БУЖИРОВАНИЕ  мочеиспускательного</t>
  </si>
  <si>
    <t>Гальванизация</t>
  </si>
  <si>
    <t>Массаж верхней конечности, надплечья и области лопатки</t>
  </si>
  <si>
    <t>1чел/час</t>
  </si>
  <si>
    <t>1 час/чел</t>
  </si>
  <si>
    <t>1 пластина</t>
  </si>
  <si>
    <t>0,5 пластины</t>
  </si>
  <si>
    <t>2 пластины</t>
  </si>
  <si>
    <t>1 зона (пара)</t>
  </si>
  <si>
    <t>1 зона</t>
  </si>
  <si>
    <t>1 чел/час</t>
  </si>
  <si>
    <t>1 час</t>
  </si>
  <si>
    <t>1 единица</t>
  </si>
  <si>
    <t>1.5 единицы</t>
  </si>
  <si>
    <t>Массаж верхней конечности (одна конечность)</t>
  </si>
  <si>
    <t>1,5 единица</t>
  </si>
  <si>
    <t>2 единицы</t>
  </si>
  <si>
    <t>Массаж пояснично-крестцовой области (от 1 поясничного позвонка до нижних ягодичных складок)</t>
  </si>
  <si>
    <t>1 единицы</t>
  </si>
  <si>
    <t>Массаж шейно-грудного отдела позвоночника ( области задней поверхности шеи и области спины до 1 поясничного позвонка от левой до правой задней подмышечной линии)</t>
  </si>
  <si>
    <t>Массаж нижней конечности и поясницы (области стопы, голени, бедра, ягодичной и пояснично- крестцовой области)</t>
  </si>
  <si>
    <t>Массаж тазобедренного сустава (верхней трети бедра, области тазобедренного сустава) и ягодичной области (одноименной стороны)</t>
  </si>
  <si>
    <t>Дарсонвализация</t>
  </si>
  <si>
    <t>2 зоны</t>
  </si>
  <si>
    <t>1 пиявка</t>
  </si>
  <si>
    <t>1 порция 200 мл</t>
  </si>
  <si>
    <t>Код услуги в кассе</t>
  </si>
  <si>
    <t>1 карта</t>
  </si>
  <si>
    <t>УТВЕРЖДЕНО</t>
  </si>
  <si>
    <t>санатория "Жемчужина"</t>
  </si>
  <si>
    <t>прием</t>
  </si>
  <si>
    <t>в т.ч. общий (клинический) анализ МОЧИ</t>
  </si>
  <si>
    <t>в т.ч. микроск.иссдедование отпечатков с пов.кожи перианальных складок на яйца остриц(ЭНТЕРОБИОЗ Enterobius vermicularis)</t>
  </si>
  <si>
    <t>в т.ч. микроскопическое исследование кала на простейшие,на яйца и личинки гельминтов</t>
  </si>
  <si>
    <t>в т.ч. микроскопическое исследование влагалищных мазков на степень чистоты (ЖЕН)</t>
  </si>
  <si>
    <t>в т.ч. забор влагалищных мазков на степень чистоты (ЖЕН)</t>
  </si>
  <si>
    <t>1 занятие</t>
  </si>
  <si>
    <t xml:space="preserve">Ванны винные </t>
  </si>
  <si>
    <t>в т.ч. взятие крови из периферической вены (забор крови)</t>
  </si>
  <si>
    <t>B01.001.001 B01.001.002</t>
  </si>
  <si>
    <t>Код услуги</t>
  </si>
  <si>
    <t>Прием (осмотр, консультация) врача-акушера-гинеколога первичный (повторный)</t>
  </si>
  <si>
    <t>B01.047.001 B01.047.002</t>
  </si>
  <si>
    <t xml:space="preserve">Прием (осмотр, консультация) врача-кардиолога первичный (повторный)  </t>
  </si>
  <si>
    <t xml:space="preserve">Прием (осмотр, консультация) врача-терапевта первичный (повторный) </t>
  </si>
  <si>
    <t xml:space="preserve">Прием (осмотр, консультация) врача-педиатра первичный (повторный)    </t>
  </si>
  <si>
    <t xml:space="preserve">Прием (осмотр, консультация) врача-невролога первичный (повторный)   </t>
  </si>
  <si>
    <t xml:space="preserve">Прием (осмотр, консультация) врача-гастроэнтеролога  первичный (повторный)     </t>
  </si>
  <si>
    <t xml:space="preserve">Прием (осмотр, консультация) врача-физиотерапевта первичный (повторный)      </t>
  </si>
  <si>
    <t>B01.023.001 B01.023.002</t>
  </si>
  <si>
    <t>B01.054.001 B01.054.002</t>
  </si>
  <si>
    <t>B01.031.001 B01.031.002</t>
  </si>
  <si>
    <t>B01.015.001 B01.015.002</t>
  </si>
  <si>
    <t>Ванна Клеопатры</t>
  </si>
  <si>
    <t>A17.29.003</t>
  </si>
  <si>
    <t>А11.12.003</t>
  </si>
  <si>
    <t>А11.01.002</t>
  </si>
  <si>
    <t>A20.30.024.004</t>
  </si>
  <si>
    <t>A20.30.024.006</t>
  </si>
  <si>
    <t>A18.05.019</t>
  </si>
  <si>
    <t>A22.04.003</t>
  </si>
  <si>
    <t>A22.30.006</t>
  </si>
  <si>
    <t>А21.01.003.001</t>
  </si>
  <si>
    <t>А21.01.004</t>
  </si>
  <si>
    <t>А21.01.009</t>
  </si>
  <si>
    <t>А21.01.009.001</t>
  </si>
  <si>
    <t>А21.03.002.001</t>
  </si>
  <si>
    <t>A21.01.001</t>
  </si>
  <si>
    <t>А05.10.006</t>
  </si>
  <si>
    <t>В03.016.002</t>
  </si>
  <si>
    <t>В03.16.006</t>
  </si>
  <si>
    <t>В04.047.002</t>
  </si>
  <si>
    <t>B01.047.001</t>
  </si>
  <si>
    <t>A11.19.011.001</t>
  </si>
  <si>
    <t>А12.20.001</t>
  </si>
  <si>
    <t>А11.12.009</t>
  </si>
  <si>
    <t>A15.01.001</t>
  </si>
  <si>
    <t>A20.30.026.001</t>
  </si>
  <si>
    <t>А14.05.001</t>
  </si>
  <si>
    <t>A20.30.019</t>
  </si>
  <si>
    <t>A20.30.019 A20.30.021</t>
  </si>
  <si>
    <t>A20.30.023</t>
  </si>
  <si>
    <t>A20.30.018.001</t>
  </si>
  <si>
    <t>A20.30.020</t>
  </si>
  <si>
    <t>A20.30.018</t>
  </si>
  <si>
    <t>A17.29.002</t>
  </si>
  <si>
    <t>A17.30.031</t>
  </si>
  <si>
    <t>А17.30.025</t>
  </si>
  <si>
    <t>A17.30.003</t>
  </si>
  <si>
    <t>A22.30.005</t>
  </si>
  <si>
    <t>A17.30.017</t>
  </si>
  <si>
    <t>А20.30.011</t>
  </si>
  <si>
    <t>A20.30.001</t>
  </si>
  <si>
    <t>А20.30.009</t>
  </si>
  <si>
    <t>A20.30.006</t>
  </si>
  <si>
    <t>A20.30.010</t>
  </si>
  <si>
    <t>A19.30.008</t>
  </si>
  <si>
    <t>A21.01.002</t>
  </si>
  <si>
    <t>пакет</t>
  </si>
  <si>
    <t>Стоимость</t>
  </si>
  <si>
    <t>1 прием</t>
  </si>
  <si>
    <t>B01.004.001 B01.004.002</t>
  </si>
  <si>
    <t xml:space="preserve">Лечебное плавание в бассейне </t>
  </si>
  <si>
    <t>Ванны местные (2 - 4-камерные) лечебные</t>
  </si>
  <si>
    <t>Ванны лекарственные лечебные (скипидарная)</t>
  </si>
  <si>
    <t>Регистрация электрокардиограммы</t>
  </si>
  <si>
    <t>A05.10.004</t>
  </si>
  <si>
    <t xml:space="preserve">Расшифровка, описание и интерпретация электрокардиографических данных </t>
  </si>
  <si>
    <t>Ванны минеральные лечебные</t>
  </si>
  <si>
    <t>Ванны хвойные лечебные</t>
  </si>
  <si>
    <t xml:space="preserve">Подводный душ-массаж лечебный </t>
  </si>
  <si>
    <t>Циркулярный и восходящий душ лечебный</t>
  </si>
  <si>
    <t>Лекарственный электрофорез</t>
  </si>
  <si>
    <t>Диадинамотерапия (ДДТ-терапия)</t>
  </si>
  <si>
    <t xml:space="preserve">А22.07.005 </t>
  </si>
  <si>
    <t>Воздействие электрическим полем ультравысокой частоты (ЭП-УВЧ)</t>
  </si>
  <si>
    <t>Воздействие поляризованным светом (на аппарате «Биоптрон»)</t>
  </si>
  <si>
    <t>Воздействие ультразвуком</t>
  </si>
  <si>
    <t>Воздействие магнитными полями</t>
  </si>
  <si>
    <t xml:space="preserve">Общая магнитотерапия (на аппарате «Магнитотурботрон») </t>
  </si>
  <si>
    <t>Спелеовоздействие</t>
  </si>
  <si>
    <t>Галотерапия</t>
  </si>
  <si>
    <t>Аэровоздействие (ароматерапия)</t>
  </si>
  <si>
    <t>Гипоксивоздействие (на аппарате "Горный воздух")</t>
  </si>
  <si>
    <t>Термовоздействие</t>
  </si>
  <si>
    <t>A20.30.031</t>
  </si>
  <si>
    <t>Оксигенотерапия энтеральная (кислородный коктейль)</t>
  </si>
  <si>
    <t>.в т.ч.приём (осмотр, консультация) врача - акушера-гинеколога с оформлением санаторно-курортной карты</t>
  </si>
  <si>
    <t xml:space="preserve">в т.ч.расшифровка, описание и интерпретация электрокардиографических данных </t>
  </si>
  <si>
    <t>в т. ч. регистрация электрокардиограммы</t>
  </si>
  <si>
    <t xml:space="preserve">в т.ч. расшифровка, описание и интерпретация электрокардиографических данных </t>
  </si>
  <si>
    <t xml:space="preserve">в т.ч. прием (осмотр, консультация) врача-педиатра первичный (повторный)    </t>
  </si>
  <si>
    <t>в т.ч. приём (осмотр, консультация) врача - терапевта с оформлением санаторно-курортной карты</t>
  </si>
  <si>
    <t>Оформление санаторно-курортной карты для детей (при условии предоставления сертификата о профилактических прививках, заключения врача-дерматолога и справки об отсутствии контакта с инфекционными больными, с 15 лет – результат флюорографии) всего, в т.ч.:</t>
  </si>
  <si>
    <t>Оформление санаторно-курортной карты для женщин всего, в т.ч.:</t>
  </si>
  <si>
    <t>Оформление санаторно-курортной карты для мужчин всего, в т.ч.:</t>
  </si>
  <si>
    <t>Постановка пиявок (установка пиявки и 1 перевязка)</t>
  </si>
  <si>
    <t>Наложение повязки при нарушении целостности кожных покровов</t>
  </si>
  <si>
    <t>Групповое занятие лечебной физкультурой (20 минут)</t>
  </si>
  <si>
    <t>A17.30.004</t>
  </si>
  <si>
    <t>Воздействие синусоидальными модулированными токами (СМТ-терапия)</t>
  </si>
  <si>
    <t>Лечебное плавание в бассейне (в сочетании с сауной)</t>
  </si>
  <si>
    <t xml:space="preserve">Воздействие низкоинтенсивным лазерным излучением </t>
  </si>
  <si>
    <t>Внутривенное капельное введение озонированного физиологического раствора</t>
  </si>
  <si>
    <t>Манипуляции</t>
  </si>
  <si>
    <t>Подкожное введение углекислого газа (карбокситерапия)</t>
  </si>
  <si>
    <t>Вибрационное воздействие  при заболеваниях органов малого таза (АВИМ -1)</t>
  </si>
  <si>
    <t>Вакуумное воздействие - вакуумный массаж (ВМ-03 АКСИОН)</t>
  </si>
  <si>
    <t>A17.30.010</t>
  </si>
  <si>
    <t xml:space="preserve">Ингаляторное введение лекарственных препаратов </t>
  </si>
  <si>
    <t>A11.09.007</t>
  </si>
  <si>
    <t>Консультация врача</t>
  </si>
  <si>
    <t xml:space="preserve"> Функциональные исследования</t>
  </si>
  <si>
    <t>Грязелечение</t>
  </si>
  <si>
    <t>Физиотерапия</t>
  </si>
  <si>
    <t>Аппаратный массаж</t>
  </si>
  <si>
    <t>Ручной массаж</t>
  </si>
  <si>
    <t xml:space="preserve"> Другие лечебные мероприятия</t>
  </si>
  <si>
    <t>Индивидуальные занятия лечебной физкультурой (20 минут)</t>
  </si>
  <si>
    <t>A02.02.003</t>
  </si>
  <si>
    <t>Измерение силы мышц кисти (динамометрия)</t>
  </si>
  <si>
    <t>Воздействие лечебной грязью (грязевые аппликации), в т.ч.:</t>
  </si>
  <si>
    <t>Грязевая аппликация на область таза и ног ("брюки")</t>
  </si>
  <si>
    <t>Грязевая аппликация на область шеи ("воротник")</t>
  </si>
  <si>
    <t>Грязевая аппликация на область грудной клетки и рук ("куртка")</t>
  </si>
  <si>
    <t>Грязевая аппликация на область стопы и голени ("носки")</t>
  </si>
  <si>
    <t>1 область</t>
  </si>
  <si>
    <t xml:space="preserve">Грязевая аппликация на область носа </t>
  </si>
  <si>
    <t>Грязевая аппликация на область кисти ("перчатки")</t>
  </si>
  <si>
    <t>Грязевая аппликация на область таза  и верхней части бёдер ("трусы")</t>
  </si>
  <si>
    <t>Грязевая аппликация на область  голени и стопы («сапожок»)</t>
  </si>
  <si>
    <t>Внутривенное введение лекарственных препаратов (капельное), (без расходных материалов и медикаментов, в стоимость входит 1 флакон 200 мл физраствора и 1 система )</t>
  </si>
  <si>
    <t>Внутривенное введение лекарственных препаратов (капельное), (без расходных материалов и медикаментов)</t>
  </si>
  <si>
    <t>Внутривенное введение лекарственных препаратов (капельное +струйное), (без расходных материалов и медикаментов в стоимость входит 1 флакон 200 мл физраствора и 1 система)</t>
  </si>
  <si>
    <t>Внутривенное введение лекарственных препаратов (струйное)</t>
  </si>
  <si>
    <t>Внутримышечное введение лекарственных препаратов</t>
  </si>
  <si>
    <t>А11.02.002</t>
  </si>
  <si>
    <t>СУ-ДЖОК терапия (с использование одноразовых акупунктурных игл)</t>
  </si>
  <si>
    <t>A14.19.002</t>
  </si>
  <si>
    <t>Постановка очистительной клизмы</t>
  </si>
  <si>
    <t>Подкожное  введение газовой озонокислородной смеси</t>
  </si>
  <si>
    <t>Грязевая аппликация на область живота и поясничной области ("широкий пояс")</t>
  </si>
  <si>
    <t>Грязевая аппликация на область спины и грудной клетки ("корсет")</t>
  </si>
  <si>
    <t>Грязевая аппликация на область спины ("полукорсет")</t>
  </si>
  <si>
    <t xml:space="preserve">А20.28.001, А20.24.001, A20.23.001, A20.21.001, A20.20.001, A20.18.004, A20.16.002, A20.15.002, A20.14.002, A20.13.001, A20.09.003, A20.03.001 </t>
  </si>
  <si>
    <t>Взятие крови из периферической вены</t>
  </si>
  <si>
    <t>Грязевая аппликация на область кистей, предплечья и локтевого сустава ("высокие перчатки")</t>
  </si>
  <si>
    <t>Грязевая аппликация на область сустава: плечевого, локтевого, коленного суставов</t>
  </si>
  <si>
    <t>A17.01.007
A17.07.007
A17.08.002
A17.10.003
A17.12.002
A17.13.004
A17.20.005
A17.24.004 A17.25.002</t>
  </si>
  <si>
    <t>A17.24.002</t>
  </si>
  <si>
    <t>A17.30.008</t>
  </si>
  <si>
    <t>Воздействие электромагнитным излучением миллиметрового диапазона (КВЧ-терапия)</t>
  </si>
  <si>
    <t>A22.04.002 A22.08.002 A22.12.002 A22.14.002 A22.16.002 A22.20.003</t>
  </si>
  <si>
    <t>Электросон (1 час, на аппарате "Ттрансаир")</t>
  </si>
  <si>
    <t>A20.03.002 A20.03.003 A20.09.004 A20.20.002 A20.21.002 A20.24.002.001 A20.28.002</t>
  </si>
  <si>
    <t>Воздействие парафином (озокеритом) (на область вдоль позвоночника)</t>
  </si>
  <si>
    <t>Воздействие парафином (озокеритом) (на область шейно-грудного отдела, спины,  воротниковой зоны, поясницы, кисти,  стопы, голеностопного, плечевого, локтевого, коленного суставов)</t>
  </si>
  <si>
    <t>Воздействие парафином (озокеритом) (на область эпигастрия,  правого подреберья (верхняя половина живота), мочевого пузыря (нижняя половина живота)</t>
  </si>
  <si>
    <t>Термовоздействие (сауна групповое посещение при посещении до 6-х человек)</t>
  </si>
  <si>
    <t>Термовоздействие (сауна групповое посещение при посещении до 4-х человек)</t>
  </si>
  <si>
    <t>A21.01.005</t>
  </si>
  <si>
    <t>Массаж волосистой части головы медицинский (лобно-височной и затылочно-теменной области)</t>
  </si>
  <si>
    <t xml:space="preserve">Общий массаж медицинский </t>
  </si>
  <si>
    <t>А21.01.009.002</t>
  </si>
  <si>
    <t>A21.03.002.005</t>
  </si>
  <si>
    <t>A20.30.025</t>
  </si>
  <si>
    <t xml:space="preserve">Ультрафиолетовое облучение (УФО общее на аппарате ОРК-21) </t>
  </si>
  <si>
    <t>Прием (осмотр, консультация) врача-терапевта первичный (повторный) по косметическим услугам</t>
  </si>
  <si>
    <t>Фитотерапия (чай 250 мл)</t>
  </si>
  <si>
    <t>А20.07.001</t>
  </si>
  <si>
    <t xml:space="preserve">Гидроорошение при заболевании полости рта и зубов </t>
  </si>
  <si>
    <t xml:space="preserve">A19.20.001.002
A19.20.002.002
A19.21.001.002
A19.22.001.002
A19.28.001.002
A19.03.002.002
A19.04.001.002
A19.09.001.002
A19.10.001.002
A19.12.001.002
A19.13.001.002
A19.24.001.002
</t>
  </si>
  <si>
    <t>А19.20.002.001 А19.20.002.001 А19.21.001.001 А19.22.001.001 А19.28.001.001 А19.03.002.001 А19.04.001.001 А19.09.001.001 А19.10.001.001 А19.12.001.001 А19.13.001.001 А19.24.001.001</t>
  </si>
  <si>
    <t>Индивидуальные занятия ЛФК (универсальный комплекс дыхательных упражнений Бутейко для безлекарственного лечения заболеваний (индивидуальное зпнятие и программа 45 минут)</t>
  </si>
  <si>
    <t>Индивидуальные занятия ЛФК (ЛФК – тренажеры)</t>
  </si>
  <si>
    <t>Индивидуальные занятия ЛФК (индивидуальные занятия с тренером в тренажерном зале)</t>
  </si>
  <si>
    <t>Индивидуальные занятия ЛФК (тренажерный зал после консультации врача)</t>
  </si>
  <si>
    <t>Скандинавская ходьба</t>
  </si>
  <si>
    <t xml:space="preserve">Оформление санаторно-курортной карты </t>
  </si>
  <si>
    <t>Групповое занятие лечебной физкультурой (универсальный комплекс дыхательных упражнений Бутейко для безлекарственного лечения заболеваний (занятие в группе от 5-10 чел 45 минут)</t>
  </si>
  <si>
    <t>Вакуумный массаж тела 1 час</t>
  </si>
  <si>
    <t>Вакуумный массаж (1 зона) 15 минут</t>
  </si>
  <si>
    <t>Скрабирование тела с элементами массажа 30 минут</t>
  </si>
  <si>
    <t>Тюбаж с сорбитом 50 гр</t>
  </si>
  <si>
    <t>в т.ч.общий (клинический) анализ крови развернутый</t>
  </si>
  <si>
    <t xml:space="preserve">Прием (осмотр, консультация) врача-терапевта перед СУ-ДЖОК и гирудотерапией  первичный (повторный)       </t>
  </si>
  <si>
    <t>Подкожное введение углекислого газа (карбокситерапия зоны лица)</t>
  </si>
  <si>
    <t>Подкожное введениеуглекислого газа (карбокситерапия зоны шеи)</t>
  </si>
  <si>
    <t>Низкоинтенсивная лазеротерапия (внутривенное лазерное облучение крови)</t>
  </si>
  <si>
    <t>Протоколом  Коллегии Учреждения профсоюзов</t>
  </si>
  <si>
    <t>Лабораторные исследования в санатории</t>
  </si>
  <si>
    <t>Индивидуальные аллергены</t>
  </si>
  <si>
    <t>Комплекс исследований для выявления аллергена ГОВЯДИНА</t>
  </si>
  <si>
    <t>1 анализ</t>
  </si>
  <si>
    <t>Комплекс исследований для выявления аллергена ГРЕЧИХА</t>
  </si>
  <si>
    <t>Комплекс исследований для выявления аллергена КАКАО</t>
  </si>
  <si>
    <t>Комплекс исследований для выявления аллергена КАРТОФЕЛЬ</t>
  </si>
  <si>
    <t>Комплекс исследований для выявления аллергена КУРИНОЕ ФИЛЕ</t>
  </si>
  <si>
    <t>Комплекс исследований для выявления аллергена МОЛОКО КОЗЬЕ</t>
  </si>
  <si>
    <t>Комплекс исследований для выявления аллергена МОЛОКО КОРОВЬЕ</t>
  </si>
  <si>
    <t>Комплекс исследований для выявления аллергена ПШЕНИЦА</t>
  </si>
  <si>
    <t>Комплекс исследований для выявления аллергена УЛЬТРАКАИН (Артикаин)</t>
  </si>
  <si>
    <t>Комплекс исследований для выявления аллергена ШОКОЛАД</t>
  </si>
  <si>
    <t>Комплекс исследований для выявления аллергена ЭПИТЕЛИЙ КОШКИ</t>
  </si>
  <si>
    <t>Комплекс исследований для выявления аллергена ЭПИТЕЛИЙ СОБАКИ</t>
  </si>
  <si>
    <t>Комплекс исследований для выявления аллергена ЯИЧНЫЙ БЕЛОК</t>
  </si>
  <si>
    <t>Комплекс исследований для выявления аллергена ЯИЧНЫЙ ЖЕЛТОК</t>
  </si>
  <si>
    <t>Панели аллергенов с общим результатом (МИКС)</t>
  </si>
  <si>
    <t>Аллерген Декоративные птицы. Состав: канарейка, длиннохвостый попугай, жако, волнистый попугай (оперение).</t>
  </si>
  <si>
    <t>Аллерген Деревья. Состав: клен ясенелистный, ольха серая, береза бородавчатая, лещина,дуб, платан кленолистный, ива, топ</t>
  </si>
  <si>
    <t>Аллерген Детский пищевой. Состав: яичный белок, молоко коровье, треска, пшеница, арахис, соевые бобы</t>
  </si>
  <si>
    <t>Аллерген Луговые травы. Состав: свинорой пальчатый, ежа сборная, плевел, тимофеевка луговая, мятлик, сорг, рожь,бухарник</t>
  </si>
  <si>
    <t>Аллерген Морепродукты. Состав: треска, креветка, мидия, тунец, лосось, семга</t>
  </si>
  <si>
    <t>Аллерген Мясо. Состав: свинина, говядина, мясо курицы, мясо индейки</t>
  </si>
  <si>
    <t>Аллерген Овощи. Состав: горох, фасоль белая, томаты, морковь, картофель</t>
  </si>
  <si>
    <t>Аллерген Пищевая. Состав: клубника, груша, лимон, ананас</t>
  </si>
  <si>
    <t>Аллерген Плесневые грибы. Состав: Penicillium notatim, Cladosporium herbarum, Aspergillus fumigatus, Candida albicans, A</t>
  </si>
  <si>
    <t>Аллерген Сорные травы. Состав: амброзия обыкновенная, полынь обыкновенная, нивяник, одуванчик, подорожник</t>
  </si>
  <si>
    <t>Аллерген Сыры. Состав: сыр Швейцарский, сыр Чеддер, сыр с плесенью, сыр Эдам, сыр Гауда</t>
  </si>
  <si>
    <t>Аллерген Травы. Состав: ежа сборная, овсяница луговая, плевел, тимофеевка луговая, мятлик луговой</t>
  </si>
  <si>
    <t>Аллерген Фрукты. Состав: яблоко, банан, груша, персик</t>
  </si>
  <si>
    <t>Аллерген Цитрусовые. Состав: апельсин, лимон, грейпфрут, мандарин</t>
  </si>
  <si>
    <t>Аллерген Эпителий. Состав: эпителий кошки, эпителий собаки, перхоть лошади, перхоть коровы</t>
  </si>
  <si>
    <t>Смесь аллергенов домашней пыли</t>
  </si>
  <si>
    <t xml:space="preserve">Смесь клещевых аллергенов Dermatophagoides pteronyssinus, Dermatophagoides farinae, Dermatophagoides microctras, Acarus </t>
  </si>
  <si>
    <t>Биохимические исследования крови</t>
  </si>
  <si>
    <t>Липидный обмен</t>
  </si>
  <si>
    <t>Исследование уровня ТРИГЛИЦЕРИДОВ в крови</t>
  </si>
  <si>
    <t>Исследование уровня холестерина (ЛПВП) липопротеинов высокой плотности в крови</t>
  </si>
  <si>
    <t>Исследование уровня холестерина (ЛПНП) липопротеинов низкой плотности</t>
  </si>
  <si>
    <t>Исследование уровня ХОЛЕСТЕРИНА в крови</t>
  </si>
  <si>
    <t xml:space="preserve">ЛИПИДНЫЙ ПРОФИЛЬ. Анализ крови по оценке нарушений липидного обмена биохимический </t>
  </si>
  <si>
    <t>Обмен белков</t>
  </si>
  <si>
    <t>Исследование уровня АЛЬБУМИНА в крови С</t>
  </si>
  <si>
    <t>Исследование уровня КРЕАТИНИНА в крови</t>
  </si>
  <si>
    <t>Исследование уровня МОЧЕВИНЫ в крови</t>
  </si>
  <si>
    <t>Исследование уровня МОЧЕВОЙ КИСЛОТЫ в крови</t>
  </si>
  <si>
    <t>Исследование уровня Общего БЕЛКА в крови</t>
  </si>
  <si>
    <t>Обмен железа</t>
  </si>
  <si>
    <t>Исследование уровня ЖЕЛЕЗА сыворотки крови</t>
  </si>
  <si>
    <t>Исследование уровня ТРАНСФЕРРИНА сыворотки крови</t>
  </si>
  <si>
    <t>Исследование уровня ФЕРРИТИНА в крови</t>
  </si>
  <si>
    <t>Обмен пигментов</t>
  </si>
  <si>
    <t>Исследование уровня Общего БИЛИРУБИНА в крови</t>
  </si>
  <si>
    <t>Исследование уровня Свободного и Связанного БИЛИРУБИНА в крови</t>
  </si>
  <si>
    <t>Обмен углеводов</t>
  </si>
  <si>
    <t>Исследование уровня Гликированного ГЕМОГЛОБИНА в крови БХ</t>
  </si>
  <si>
    <t>Исследование уровня ГЛЮКОЗЫ в крови С</t>
  </si>
  <si>
    <t>Проведение глюкозотолерантного теста №1</t>
  </si>
  <si>
    <t>Проведение глюкозотолерантного теста №2 с нагрузкой</t>
  </si>
  <si>
    <t>Поджелудочная Железа</t>
  </si>
  <si>
    <t>Индекс инсулинорезистентности (HOMA-IR) ИНСУЛИН+ГЛЮКОЗА</t>
  </si>
  <si>
    <t>Исследование уровня C-ПЕПТИДА в крови</t>
  </si>
  <si>
    <t>Исследование уровня ИНСУЛИНА в крови</t>
  </si>
  <si>
    <t>Специфические белки</t>
  </si>
  <si>
    <t>Исследование уровня C-РЕАКТИВНОГО БЕЛКА в сыворотке крови СРБ</t>
  </si>
  <si>
    <t>Исследование уровня Иммуноглобулина A в крови</t>
  </si>
  <si>
    <t>Исследование уровня Иммуноглобулина G в крови</t>
  </si>
  <si>
    <t>Исследование уровня Иммуноглобулина M в крови</t>
  </si>
  <si>
    <t>Исследование уровня общего Иммуноглобулина E в крови</t>
  </si>
  <si>
    <t>Определение АНТИСТРЕПТОЛИЗИНА-О в сыворотке крови АСЛО</t>
  </si>
  <si>
    <t xml:space="preserve">Определение содержания Ревматоидного ФАКТОРА в крови РФ </t>
  </si>
  <si>
    <t>Определение содержания Ревматоидного ФАКТОРА в крови РФ</t>
  </si>
  <si>
    <t>Ферменты</t>
  </si>
  <si>
    <t>Исследование уровня неорганического ФОСФОРА в крови</t>
  </si>
  <si>
    <t>Исследование уровня Общего МАГНИЯ в сыворотке крови</t>
  </si>
  <si>
    <t>Определение активности АЛАНИНАМИНОТРАНСФЕРАЗЫ в крови АЛТ</t>
  </si>
  <si>
    <t>Определение активности АМИЛАЗЫ в крови С</t>
  </si>
  <si>
    <t>Определение активности АСПАРТАТАМИНОТРАНСФЕРАЗЫ в крови АСТ</t>
  </si>
  <si>
    <t>Определение активности ГАММА-ГЛЮТАМИЛТРАНСФЕРАЗЫ в крови ГГТП</t>
  </si>
  <si>
    <t>Определение активности КРЕАТИНКИНАЗЫ в крови КФК</t>
  </si>
  <si>
    <t>Определение активности КРЕАТИНКИНАЗЫ-МВ в крови КФК-МВ</t>
  </si>
  <si>
    <t>Определение активности ЛАКТАТДЕГИДРОГЕНАЗЫ в крови ЛДГ</t>
  </si>
  <si>
    <t>Определение активности холинэстеразы в крови</t>
  </si>
  <si>
    <t>Определение активности ЩЕЛОЧНОЙ ФОСФАТАЗЫ в крови</t>
  </si>
  <si>
    <t>Электролиты</t>
  </si>
  <si>
    <t>Исследование уровня КАЛИЯ в крови</t>
  </si>
  <si>
    <t>Исследование уровня НАТРИЯ в крови</t>
  </si>
  <si>
    <t>Исследование уровня Общего КАЛЬЦИЯ в крови</t>
  </si>
  <si>
    <t>Исследование уровня ХЛОРИДОВ в крови</t>
  </si>
  <si>
    <t>Биохимические исследования мочи</t>
  </si>
  <si>
    <t>Исследование уровня ГЛЮКОЗЫ в разовой моче</t>
  </si>
  <si>
    <t xml:space="preserve">Исследование уровня глюкозы в суточной моче </t>
  </si>
  <si>
    <t>Исследование уровня глюкозы в суточной моче С</t>
  </si>
  <si>
    <t>Исследование уровня КАЛЬЦИЯ в разовой моче</t>
  </si>
  <si>
    <t>Исследование уровня КАЛЬЦИЯ в суточной моче</t>
  </si>
  <si>
    <t>Исследование уровня КРЕАТИНИНА в моче</t>
  </si>
  <si>
    <t xml:space="preserve">Исследование уровня КРЕАТИНИНА в суточной моче </t>
  </si>
  <si>
    <t>Исследование уровня КРЕАТИНИНА в суточной моче С</t>
  </si>
  <si>
    <t>Исследование уровня МАГНИЯ в разовой моче</t>
  </si>
  <si>
    <t>Исследование уровня МАГНИЯ в суточной моче</t>
  </si>
  <si>
    <t>Исследование уровня МОЧЕВИНЫ в разовой моче</t>
  </si>
  <si>
    <t>Исследование уровня МОЧЕВИНЫ в суточной моче</t>
  </si>
  <si>
    <t>Исследование уровня МОЧЕВОЙ КИСЛОТЫ в разовой моче</t>
  </si>
  <si>
    <t>Исследование уровня МОЧЕВОЙ КИСЛОТЫ в суточной моче</t>
  </si>
  <si>
    <t>Исследование уровня общего КОРТИЗОЛА в суточной моче</t>
  </si>
  <si>
    <t>Исследование уровня ФОСФОРА в моче</t>
  </si>
  <si>
    <t>Исследование уровня ХЛОРИДОВ в моче</t>
  </si>
  <si>
    <t>Исследование уровня ХЛОРИДОВ в суточной моче</t>
  </si>
  <si>
    <t>Исследование функции нефронов по клиренсу креатинина (проба РЕБЕРГА)</t>
  </si>
  <si>
    <t>Определение активности Альфа-АМИЛАЗЫ в моче С</t>
  </si>
  <si>
    <t>Определение БЕЛКА в моче</t>
  </si>
  <si>
    <t>Определение количества БЕЛКА в суточной моче</t>
  </si>
  <si>
    <t>Определение количества БЕЛКА в суточной моче С</t>
  </si>
  <si>
    <t>Гематология и Коагулология</t>
  </si>
  <si>
    <t>Гематологические исследования</t>
  </si>
  <si>
    <t>Базофильная зернистость эритроцитов</t>
  </si>
  <si>
    <t>Дифференцированный подсчет лейкоцитов (лейкоцитарная формула)</t>
  </si>
  <si>
    <t>Исследование скорости оседания эритроцитов СОЭ по Вестергрену</t>
  </si>
  <si>
    <t>Исследование скорости оседания эритроцитов СОЭ по Панченкову</t>
  </si>
  <si>
    <t>Исследование уровня ретикулоцитов в крови</t>
  </si>
  <si>
    <t>Исследование уровня ТРОМБОЦИТОВ в крови (ручной подсчет)</t>
  </si>
  <si>
    <t>Общий (клинический) анализ крови развернутый КАК</t>
  </si>
  <si>
    <t>Общий (клинический) анализ крови развернутый КАК "MYTHIC 22"</t>
  </si>
  <si>
    <t>Общий анализ крови ОАК</t>
  </si>
  <si>
    <t>Иммуногематологические исследования</t>
  </si>
  <si>
    <t>ИМУННЫЙ СТАТУС-исследование иммунологического статуса при клеточном иммунодефиците (IgA,IgM,IgG)</t>
  </si>
  <si>
    <t>Определение основных групп по системе AB0 (ГРУППА крови)+антигена D системы Резус (РЕЗУС-фактор)</t>
  </si>
  <si>
    <t>Коагулологические исследования</t>
  </si>
  <si>
    <t xml:space="preserve">(АЧТВ) Активированное частичное тромбопластиновое время </t>
  </si>
  <si>
    <t>Исследование уровня ФИБРИНОГЕНА в крови</t>
  </si>
  <si>
    <t>КОАГУЛОГРАММА (ориентировочное исследование системы гемостаза)</t>
  </si>
  <si>
    <t>Определение концентрации Д-Димера в крови</t>
  </si>
  <si>
    <t>ПТИ+МНО Определение международного нормализованного отношения+Определение протромбинового (тромбопластинового) времени</t>
  </si>
  <si>
    <t xml:space="preserve">Гормональные исследования </t>
  </si>
  <si>
    <t>Маркёры опухолевого роста</t>
  </si>
  <si>
    <t>Индекс ROMA постменопауза</t>
  </si>
  <si>
    <t>Индекс ROMA пременопауза</t>
  </si>
  <si>
    <t>Исследование уровня (CA 125 ИФА) антигена аденогенных раков  в крови</t>
  </si>
  <si>
    <t>Исследование уровня (CA 125 ИХА) антигена аденогенных раков  в крови</t>
  </si>
  <si>
    <t>Исследование уровня (CA 15-3 ИФА) опухолеассоциированного маркёра  в крови</t>
  </si>
  <si>
    <t>Исследование уровня (CA 15-3 ИХА) опухолеассоциированного маркёра  в крови</t>
  </si>
  <si>
    <t>Исследование уровня (CA 19-9 ИХА) антигена аденогенных раков  в крови</t>
  </si>
  <si>
    <t>Исследование уровня (SCC) антигена плоскоклеточной карциномы  в крови</t>
  </si>
  <si>
    <t xml:space="preserve">Исследование уровня (АФП) Альфа-фетопротеина в сыворотке крови </t>
  </si>
  <si>
    <t xml:space="preserve">Исследование уровня (ПСА общ.ИФА) простатспецифического антигена общего в крови </t>
  </si>
  <si>
    <t xml:space="preserve">Исследование уровня (ПСА общ.ИХА) простатспецифического антигена общего в крови  </t>
  </si>
  <si>
    <t xml:space="preserve">Исследование уровня (ПСА св.ИХА) простатспецифического антигена свободного в крови </t>
  </si>
  <si>
    <t xml:space="preserve">Исследование уровня (РЭА) ракового эмбрионального антигена в крови </t>
  </si>
  <si>
    <t>Определение (HE4) секреторного белка эпидидимиса человека 4  в крови</t>
  </si>
  <si>
    <t>Надпочечники</t>
  </si>
  <si>
    <t>Исследование уровня ДГЭА-С дегидроэпиандростерона сульфата в крови</t>
  </si>
  <si>
    <t>Исследование уровня общего КОРТИЗОЛА в крови</t>
  </si>
  <si>
    <t>Половые гормоны</t>
  </si>
  <si>
    <t>Исследование уровня (17-ОН-прогестерон) 17-гидроксипрогестерона в крови ИФА</t>
  </si>
  <si>
    <t xml:space="preserve">Исследование уровня (ЛГ) лютеинизирующего гормона в сыворотке крови </t>
  </si>
  <si>
    <t xml:space="preserve">Исследование уровня (ФСГ) фолликулостимулирующего гормона в сыворотке крови </t>
  </si>
  <si>
    <t xml:space="preserve">Исследование уровня (ХГЧ) хорионического гонадотропина в крови </t>
  </si>
  <si>
    <t>Исследование уровня общего ТЕСТОСТЕРОНА в крови</t>
  </si>
  <si>
    <t>Исследование уровня общего ЭСТРАДИОЛА в крови</t>
  </si>
  <si>
    <t>Исследование уровня ПРОГЕСТЕРОНА в крови</t>
  </si>
  <si>
    <t>Исследование уровня ПРОЛАКТИНА в крови ИФА</t>
  </si>
  <si>
    <t>Исследование уровня ПРОЛАКТИНА в крови ИХА</t>
  </si>
  <si>
    <t>Щитовидная железа</t>
  </si>
  <si>
    <t>Исследование уровня (сТ3) ИФА свободного трийодтиронина в крови</t>
  </si>
  <si>
    <t>Исследование уровня (сТ3) свободного трийодтиронина в крови</t>
  </si>
  <si>
    <t>Исследование уровня (сТ4) ИФА свободного тироксина сыворотки крови</t>
  </si>
  <si>
    <t>Исследование уровня (сТ4)(свободного) тироксина сыворотки крови</t>
  </si>
  <si>
    <t>Исследование уровня (Т3) ИФА общего трийодтиронина в крови</t>
  </si>
  <si>
    <t>Исследование уровня (Т3) общего трийодтиронина в крови</t>
  </si>
  <si>
    <t>Исследование уровня (Т4) ИФА общего тироксина сыворотки крови</t>
  </si>
  <si>
    <t>Исследование уровня (Т4) общего тироксина сыворотки крови</t>
  </si>
  <si>
    <t>Исследование уровня (ТТГ) ИФА тиреотропного гормона в крови</t>
  </si>
  <si>
    <t>Исследование уровня (ТТГ)(тиреотропного) гормона в крови</t>
  </si>
  <si>
    <t xml:space="preserve">Определение содержания (АТ-ТГ) антител к тиреоглобулину в сыворотке крови </t>
  </si>
  <si>
    <t xml:space="preserve">Определение содержания (АТ-ТПО ИФА) антител к тиреопероксидазе в крови </t>
  </si>
  <si>
    <t>Диагностика ВИЧ, гепатитов, сифилиса</t>
  </si>
  <si>
    <t>Ис-ние уровня антител классов M,G(IgM,IgG)к ВИЧкомбо-1/2и антигена р24(Human immunodeficiency virus HIV1/2+Agp24)в крови</t>
  </si>
  <si>
    <t>ИФА Ис-ние уровня антител классов M,G(IgM,IgG)к ВИЧкомбо-1/2и антигена р24(HIV1/2+Agp24)в крови</t>
  </si>
  <si>
    <t xml:space="preserve">ИФА Определение антител к бледной трепонеме (Treponema pallidum)(ИФА суммарного СИФИЛИСА) в крови </t>
  </si>
  <si>
    <t>ИФА Определение антител к вирусу ГЕПАТИТУ C (Hepatitis C virus) в крови</t>
  </si>
  <si>
    <t>ИФА Определение антител к поверхностному антигену (HBsAg) вируса ГЕПАТИТА B (Hepatitis B virus) в крови</t>
  </si>
  <si>
    <t>МРП Определение антител к бледной трепонеме(Treponema pallidum)в нетрепонемных тестах(RPR,РМП(кач.и полукол.)в сыв.крови</t>
  </si>
  <si>
    <t>МРП РМ Определение антител к бледной трепонеме(Treponema pallidum)в нетрепонемных тестах(RPR,РМП(кач.и полукол.)</t>
  </si>
  <si>
    <t xml:space="preserve">Определение антител к бледной трепонеме (Treponema pallidum)(ИХА суммарного СИФИЛИСА) в крови </t>
  </si>
  <si>
    <t>Определение антител к вирусу ГЕПАТИТУ C (Hepatitis C virus) в крови</t>
  </si>
  <si>
    <t>Определение антител к поверхностному антигену (HBsAg) вируса ГЕПАТИТА B (Hepatitis B virus) в крови</t>
  </si>
  <si>
    <t>Скрининг TORCH-инфекций ИФА(Антитела классов IgM и IgG к возбудителям: токсоплазмоза,краснухи,цитомегаловир.инф,ВПГ 1-2т</t>
  </si>
  <si>
    <t>Скрининг TORCH-инфекций ИХА(Антитела классов IgM и IgG к возбудителям: токсоплазмоза,краснухи,цитомегаловир.инф,ВПГ 1-2т</t>
  </si>
  <si>
    <t>Диагностика инфекций</t>
  </si>
  <si>
    <t>TORCH</t>
  </si>
  <si>
    <t xml:space="preserve">Определение антител класса A к ХЛАМИДИЯМ ИФА(Chlamydia spp.) в крови </t>
  </si>
  <si>
    <t xml:space="preserve">Определение антител класса G (IgG) к вирусу КРАСНУХИ ИФА (Rubella virus) в крови </t>
  </si>
  <si>
    <t xml:space="preserve">Определение антител класса G (IgG) к вирусу КРАСНУХИ ИХА(Rubella virus) в крови </t>
  </si>
  <si>
    <t xml:space="preserve">Определение антител класса G (IgG) к ТОКСОПЛАЗМЕ ИФА (Toxoplasma gondii) в крови </t>
  </si>
  <si>
    <t xml:space="preserve">Определение антител класса G (IgG) к ТОКСОПЛАЗМЕ ИХА(Toxoplasma gondii) в крови </t>
  </si>
  <si>
    <t xml:space="preserve">Определение антител класса G (IgG) к Цитомегаловирусу ИФА(Cytomegalovirus) в крови </t>
  </si>
  <si>
    <t xml:space="preserve">Определение антител класса G (IgG) к ЦИТОМЕГАЛОВИРУСУ ИХА(Cytomegalovirus) в крови </t>
  </si>
  <si>
    <t xml:space="preserve">Определение антител класса G (IgG)к Вирусу Простого Герпеса 1и2 типов ИФА(Herpes simplex virus types 1,2)в крови </t>
  </si>
  <si>
    <t xml:space="preserve">Определение антител класса G к ХЛАМИДИЯМ ИФА(Chlamydia spp.) в крови </t>
  </si>
  <si>
    <t xml:space="preserve">Определение антител класса M (IgM) к вирусу КРАСНУХИ ИФА (Rubella virus) в крови </t>
  </si>
  <si>
    <t xml:space="preserve">Определение антител класса M (IgM) к вирусу КРАСНУХИ ИХА(Rubella virus) в крови </t>
  </si>
  <si>
    <t xml:space="preserve">Определение антител класса M (IgM) к ТОКСОПЛАЗМЕ ИФА (Toxoplasma gondii) в крови </t>
  </si>
  <si>
    <t xml:space="preserve">Определение антител класса M (IgM) к ТОКСОПЛАЗМЕ ИХА(Toxoplasma gondii) в крови </t>
  </si>
  <si>
    <t xml:space="preserve">Определение антител класса M (IgM) к Цитомегаловирусу ИФА(Cytomegalovirus) в крови </t>
  </si>
  <si>
    <t xml:space="preserve">Определение антител класса M (IgM) к ЦИТОМЕГАЛОВИРУСУ ИХА(Cytomegalovirus) в крови </t>
  </si>
  <si>
    <t xml:space="preserve">Определение антител класса M (IgM)к Вирусу Простого Герпеса 1и2 типов ИФА(Herpes simplex virus types 1,2)в крови </t>
  </si>
  <si>
    <t xml:space="preserve">Определение антител класса M к ХЛАМИДИЯМ ИФА(Chlamydia spp.) в крови </t>
  </si>
  <si>
    <t xml:space="preserve">Определение антител классов G (IgG) к Микоплазме Пневмонии ИФА(Mycoplasma pneumoniae) в крови </t>
  </si>
  <si>
    <t xml:space="preserve">Определение антител классов G (IgG) к Хламидии Пневмонии ИФА(Chlamydia pneumoniae) в крови </t>
  </si>
  <si>
    <t xml:space="preserve">Определение антител классов M (IgM) к Микоплазме Пневмонии ИФА(Mycoplasma pneumoniae) в крови </t>
  </si>
  <si>
    <t xml:space="preserve">Определение антител классов M (IgM) к Хламидии Пневмонии ИФА(Chlamydia pneumoniae) в крови </t>
  </si>
  <si>
    <t xml:space="preserve">Определение индекса Авидности антител класса G(IgG avidity)к ЦИТОМЕГАЛОВИРУСУ ИФА(Cytomegalovirus)в крови </t>
  </si>
  <si>
    <t>Антитела к паразитам</t>
  </si>
  <si>
    <t>Антитела к антиг.гельминтов(описторхисов,эхинококков,токсокар,трихинелл)lgG(кач)Антитела к антиг.лямблий,аскаридLgG(кач)</t>
  </si>
  <si>
    <t>Антитела к антигенам гельминтов (описторхисов, эхинококков, токсокар, трихинелл) lgG (кач.)</t>
  </si>
  <si>
    <t>Определение антител класса G (IgG) к ЭХИНОКОККУ однокамерному в крови</t>
  </si>
  <si>
    <t>Определение антител класса G к антигенам АСКАРИД (Ascaris lumbricoides)</t>
  </si>
  <si>
    <t>Определение антител класса G к антигенам возбудителя ОПИСТОРХОЗА (Opisthorchis felineus) в крови</t>
  </si>
  <si>
    <t>Определение антител класса G к антигенам ТОКСОКАР(Toxocara canis) в крови</t>
  </si>
  <si>
    <t>Определение антител класса G к антигенам ТРИХИНЕЛЛ (Trichinella spp.) в крови</t>
  </si>
  <si>
    <t>Определение антител классов A, M, G (IgM, IgA, IgG) к антигенам  ЛЯМБЛИЙ в крови</t>
  </si>
  <si>
    <t>Бактериальные антитела</t>
  </si>
  <si>
    <t>Определение антител к ХЕЛИКОБАКТЕР пилори (Helicobacter pylori) в крови</t>
  </si>
  <si>
    <t>Вирус Эпштейна - Барр</t>
  </si>
  <si>
    <t>Определение антител класса G (IgG) к Ранним белкам (ЕА) вируса Эпштейна-Барр ИФА(Epstein-Barr virus) в крови</t>
  </si>
  <si>
    <t>Определение антител класса G (IgG) к Ядерному антигену (NA) вируса Эпштейна-Барр ИФА(Epstein-Barr virus) в крови</t>
  </si>
  <si>
    <t>Определение антител класса M (IgM) к Капсидному антигену (VCA) вируса Эпштейна-Барр ИФА(Epstein-Barr virus) в крови</t>
  </si>
  <si>
    <t>Микроскопия</t>
  </si>
  <si>
    <t>Микроскопическое исследование мазка из носа (Ринограмма)</t>
  </si>
  <si>
    <t>Общеклинические исследования кала</t>
  </si>
  <si>
    <t>Исследование кала на скрытую кровь</t>
  </si>
  <si>
    <t>Копрологическое исследование</t>
  </si>
  <si>
    <t>Микроск.ис-ие отпечатков с пов.кожи перианальных складок на яйца остриц(ЭНТЕРОБИОЗ Enterobius vermicularis)</t>
  </si>
  <si>
    <t>Микроскопическое исследование кала на простейшие,на яйца и личинки гельминтов</t>
  </si>
  <si>
    <t>Общеклинические исследования мокроты</t>
  </si>
  <si>
    <t>Исследование физических свойств и Микроскопическое исследование мокроты</t>
  </si>
  <si>
    <t>Общеклинические исследования мочи</t>
  </si>
  <si>
    <t>Исследование мочи методом ЗИМНИЦКОГО</t>
  </si>
  <si>
    <t>Исследование мочи методом НЕЧИПОРЕНКО</t>
  </si>
  <si>
    <t>Общий (клинический) анализ МОЧИ</t>
  </si>
  <si>
    <t>Общий (клинический) анализ МОЧИ (3-х стаканная проба)</t>
  </si>
  <si>
    <t>Общеклинические исследования отделяемого мочеполовых органов</t>
  </si>
  <si>
    <t>Микроскопическое исследование влагалищных мазков на степень чистоты (ЖЕН)</t>
  </si>
  <si>
    <t>Микроскопическое исследование осадка Секрета Простаты (клеточный состав, микрофлора)</t>
  </si>
  <si>
    <t>Микроскопическое исследование отделяемого из уретры на степень чистоты (МУЖ)</t>
  </si>
  <si>
    <t>Цитология</t>
  </si>
  <si>
    <t>Цитологическое исследование микропрепарата тканей молочной железы</t>
  </si>
  <si>
    <t>Цитологическое исследование микропрепарата тканей полости рта</t>
  </si>
  <si>
    <t>Цитологическое исследование микропрепарата тканей щитовидной железы</t>
  </si>
  <si>
    <t>Цитологическое исследование микропрепарата Уретрального канала О/Ц</t>
  </si>
  <si>
    <t>Цитологическое исследование микропрепарата шейки матки и цервикального канала О/Ц</t>
  </si>
  <si>
    <t>Цитологическое исследование отделяемого из соска Молочной железы О/Ц</t>
  </si>
  <si>
    <t>ПЦР-диагностика</t>
  </si>
  <si>
    <t>ИППП 12  (Chl.Tr.,Ureap.SP.,Myc.Hom.,Myc.Gen.,Trich.Vag.,Neis.Gon.,Candid.Alb.,Gard.Vag.,ЦМВ,ВПГ1и2 т-в,ВПЧ16/18)</t>
  </si>
  <si>
    <t>Комплексное исследование микрофлоры урогенитального тракта " Биофлор"(ПЦР) ФЕМОФЛОР 8</t>
  </si>
  <si>
    <t>Определение ДНК вируса гепатита B (Hepatitis B virus) в крови методом ПЦР, качественное</t>
  </si>
  <si>
    <t>Определение ДНК вируса гепатита C (Hepatitis C virus) в крови методом ПЦР, качественное</t>
  </si>
  <si>
    <t xml:space="preserve">Определение ДНК вируса Эпштейна-Барр (Epstein-Barr virus) в крови методом ПЦР </t>
  </si>
  <si>
    <t>Определение ДНК вируса Эпштейна-Барр (Epstein-Barr virus) в мазках со слизистой оболочки ротоглотки ПЦР</t>
  </si>
  <si>
    <t xml:space="preserve">Определение ДНК вируса Эпштейна-Барр (Epstein-Barr virus) в моче методом ПЦР </t>
  </si>
  <si>
    <t>Определение ДНК вируса Эпштейна-Барр (Epstein-Barr virus) в отд. из слизист.оболочек ЖПО ПЦР</t>
  </si>
  <si>
    <t>Определение ДНК вируса Эпштейна-Барр (Epstein-Barr virus) в отд. из уретры ПЦР</t>
  </si>
  <si>
    <t>Определение ДНК вируса Эпштейна-Барр (Epstein-Barr virus) в слюне методом ПЦР</t>
  </si>
  <si>
    <t>Определение ДНК ВПГерпеса 1 и 2 типов (Herpes simplex virus types 1, 2) в крови методом ПЦР, кач.</t>
  </si>
  <si>
    <t>Определение ДНК ВПГерпеса 1 и 2 типов (Herpes simplex virus types 1, 2) в моче методом ПЦР</t>
  </si>
  <si>
    <t>Определение ДНК ВПГерпеса 1 и 2 типов (Herpes simplex virus types 1, 2) в отд. из влагалища ПЦР</t>
  </si>
  <si>
    <t>Определение ДНК ВПГерпеса 1 и 2 типов (Herpes simplex virus types 1, 2) в отд. из уретры ПЦР</t>
  </si>
  <si>
    <t>Определение ДНК ВПГерпеса 1 и 2 типов (Herpes simplex virus types 1, 2) в отд. из церв. канала ПЦР</t>
  </si>
  <si>
    <t>Определение ДНК ВПГерпеса 1 и 2 типов (Herpes simplex virus types 1, 2) в отд. конъюктивы ПЦР</t>
  </si>
  <si>
    <t>Определение ДНК ВПГерпеса 1 и 2 типов (Herpes simplex virus types 1, 2) ПЦР</t>
  </si>
  <si>
    <t>Определение ДНК ВПЧ 16 и 18 типов (Papilloma virus) в соскобе из уретр. канала ПЦР, кач.</t>
  </si>
  <si>
    <t>Определение ДНК ВПЧ 16 и 18 типов (Papilloma virus) в соскобе из церв. канала ПЦР, кач.</t>
  </si>
  <si>
    <t>Определение ДНК ВПЧ 16 и 18 типов (Papilloma virus) выс. канцерогенного риска в отд. из влагалища ПЦР, кач.</t>
  </si>
  <si>
    <t>Определение ДНК Гарднереллы вагиналис (Gardnerella vaginalis) во влагал. отделяемом ПЦР</t>
  </si>
  <si>
    <t>Определение ДНК грибов рода Кандида альбиканс (Candida albicans) в отд. из влагалища ПЦР</t>
  </si>
  <si>
    <t>Определение ДНК грибов рода Кандида альбиканс (Candida albicans) в отд. конъюнктивы  ПЦР</t>
  </si>
  <si>
    <t>Определение ДНК грибов рода Кандида альбиканс (Candida albicans) в отд. слизистой оболочки ротовой полости ПЦР</t>
  </si>
  <si>
    <t>Определение ДНК грибов рода Кандида альбиканс (Candida albicans) в отд. слизистых оболочек ЖПО  ПЦР</t>
  </si>
  <si>
    <t>Определение ДНК грибов рода Кандида альбиканс (Candida albicans) в секрете предст. железы ПЦР</t>
  </si>
  <si>
    <t>Определение ДНК грибов рода Кандида альбиканс (Candida albicans) в соскобе из церв.канала ПЦР</t>
  </si>
  <si>
    <t>Определение ДНК и типа ВПЧ(16,18,31, 33, 35, 39, 45, 51, 52, 56, 58, 59)(Papilloma virus)в.к.р сос-бе из уретр.каналаПЦР</t>
  </si>
  <si>
    <t>Определение ДНК и типа ВПЧ(16,18,31, 33, 35, 39, 45, 51, 52, 56, 58, 59)(Papilloma virus)в.к.р. в отд.из влагалища ПЦР</t>
  </si>
  <si>
    <t>Определение ДНК и типа ВПЧ(16,18,31, 33, 35, 39, 45, 51, 52, 56, 58, 59)(Papilloma virus)в.к.р. сос-бе из церв.каналаПЦР</t>
  </si>
  <si>
    <t>Определение ДНК Микоплазмы гениталиум (Mycoplasma genitahum) в отд. из уретры ПЦР</t>
  </si>
  <si>
    <t>Определение ДНК Микоплазмы гениталиум (Mycoplasma genitalium) в моче ПЦР</t>
  </si>
  <si>
    <t>Определение ДНК Микоплазмы гениталиум (Mycoplasma genitalium) в отд.слизистых оболочек ЖПО ПЦР</t>
  </si>
  <si>
    <t>Определение ДНК Микоплазмы гениталиум (Mycoplasma genitalium) в секрете простаты ПЦР</t>
  </si>
  <si>
    <t>Определение ДНК Микоплазмы гениталиум (Mycoplasma genitalium) в сперме ПЦР</t>
  </si>
  <si>
    <t>Определение ДНК Микоплазмы хоминис (Mycoplasma hominis) в моче ПЦР, кач.</t>
  </si>
  <si>
    <t>Определение ДНК Микоплазмы хоминис (Mycoplasma hominis) в отд. из уретры  ПЦР, кач.</t>
  </si>
  <si>
    <t>Определение ДНК Микоплазмы хоминис (Mycoplasma hominis) в отд. слизистых оболочек ЖПО ПЦР, кач.</t>
  </si>
  <si>
    <t>Определение ДНК Микоплазмы хоминис (Mycoplasma hominis) в секрете предст. железы ПЦР</t>
  </si>
  <si>
    <t>Определение ДНК Микоплазмы хоминис (Mycoplasma hominis) в сперме ПЦР</t>
  </si>
  <si>
    <t>Определение ДНК Уреаплазмы парвум (Ureaplasma parvum) в моче методом ПЦР</t>
  </si>
  <si>
    <t>Определение ДНК Уреаплазмы парвум (Ureaplasma parvum) в отд. из уретры методом ПЦР</t>
  </si>
  <si>
    <t>Определение ДНК Уреаплазмы парвум (Ureaplasma parvum) в отд. слизистых оболочек ЖПО ПЦР</t>
  </si>
  <si>
    <t>Определение ДНК Уреаплазмы парвум (Ureaplasma parvum) в секрете предстательной железы ПЦР</t>
  </si>
  <si>
    <t>Определение ДНК Уреаплазмы парвум (Ureaplasma parvum) в сперме ПЦР</t>
  </si>
  <si>
    <t>Определение ДНК Уреаплазмы уреалитикум (Ureaplasma urealyticum) в моче методом ПЦР</t>
  </si>
  <si>
    <t>Определение ДНК Уреаплазмы уреалитикум (Ureaplasma urealyticum) в отд. из уретры методом ПЦР</t>
  </si>
  <si>
    <t>Определение ДНК Уреаплазмы уреалитикум (Ureaplasma urealyticum) в отд. слизистых оболочек ЖПО ПЦР</t>
  </si>
  <si>
    <t>Определение ДНК Уреаплазмы уреалитикум (Ureaplasma urealyticum) в секрете предстательной железы ПЦР</t>
  </si>
  <si>
    <t>Определение ДНК Уреаплазмы уреалитикум (Ureaplasma urealyticum) в сперме ПЦР</t>
  </si>
  <si>
    <t>Определение ДНК Хламидии трахоматис (Chlamydia trachomatis) в моче ПЦР</t>
  </si>
  <si>
    <t>Определение ДНК Хламидии трахоматис (Chlamydia trachomatis) в отд. из уретры  ПЦР</t>
  </si>
  <si>
    <t>Определение ДНК Хламидии трахоматис (Chlamydia trachomatis) в отд. конъюктивы ПЦР</t>
  </si>
  <si>
    <t>Определение ДНК Хламидии трахоматис (Chlamydia trachomatis) в отд. слизистых оболочек ЖПО  ПЦР</t>
  </si>
  <si>
    <t>Определение ДНК Хламидии трахоматис (Chlamydia trachomatis) в секрете простаты ПЦР</t>
  </si>
  <si>
    <t>Определение ДНК Хламидий трахоматис (Chlamydia trachomatis) в крови методом ПЦР</t>
  </si>
  <si>
    <t>Определение ДНК цитомегаловируса (Cytomegalovirus) в крови методом ПЦР</t>
  </si>
  <si>
    <t>Определение ДНК цитомегаловируса (Cytomegalovirus) в мазках ПЦР</t>
  </si>
  <si>
    <t>Определение ДНК цитомегаловируса (Cytomegalovirus) в мазках со слизистой оболочки ротоглотки методом ПЦР</t>
  </si>
  <si>
    <t>Определение ДНК цитомегаловируса (Cytomegalovirus) в моче методом ПЦР</t>
  </si>
  <si>
    <t>Определение ДНК цитомегаловируса (Cytomegalovirus) в отделяемом из влагалища методом ПЦР</t>
  </si>
  <si>
    <t>Определение ДНК цитомегаловируса (Cytomegalovirus) в отделяемом из уретры методом ПЦР</t>
  </si>
  <si>
    <t>Определение ДНК цитомегаловируса (Cytomegalovirus) в отделяемом из цервикального канала методом ПЦР</t>
  </si>
  <si>
    <t>Определение ДНК цитомегаловируса (Cytomegalovirus) в слюне методом ПЦР</t>
  </si>
  <si>
    <t>Определение ДНК цитомегаловируса (Cytomegalovirus) в сперме методом ПЦР</t>
  </si>
  <si>
    <t>3. Лаборатория СитиЛаб</t>
  </si>
  <si>
    <t>АЛЛЕРГОЛОГИЧЕСКИЕ ИССЛЕДОВАНИЯ</t>
  </si>
  <si>
    <t>Аллергены</t>
  </si>
  <si>
    <t>Домашняя пыль, смесь (общий результат): Hollister-Stier Labs, D.pteronyssinus, D. farinae, таракан рыжий hx2(h2,d1,d2,i6</t>
  </si>
  <si>
    <t>Комплекс ис-ий Phadiatop Infant (Pharmacia) специфический IgE к 11 основным ингаляционным аллергенам значимым для детей</t>
  </si>
  <si>
    <t>Комплекс ис-ний для выявления ал. Мука злаковых и кунжутные,микстFX3(F4,7,8,10,11)пшеница,овес,кукуруза,кунжут,гречиха</t>
  </si>
  <si>
    <t>Комплекс ис-ний для выявления ал. Овощи2:смесь(общий результат)помидор,шпинат,капуста,красный перецFX14(F25,214,216,218)</t>
  </si>
  <si>
    <t>Комплекс ис-ний для выявления ал. Орехи смесь(общий результат)арахис,фундук,амер. орех,миндаль,кокосFX1(F13,17,18,20,36)</t>
  </si>
  <si>
    <t>Комплекс ис-ний для выявления ал. Перхоть животных Смесь(общий результат)кошки,лошади,коровы,собакиEX1(E1,3,4,5)</t>
  </si>
  <si>
    <t>Комплекс исследований для выявления аллергена Aspergillus fumigatus (M3)</t>
  </si>
  <si>
    <t>Комплекс исследований для выявления аллергена Cladosporium herbarum (M2)</t>
  </si>
  <si>
    <t>Комплекс исследований для выявления аллергена Fusarium moniliforme (M9)</t>
  </si>
  <si>
    <t>Комплекс исследований для выявления аллергена Malassezia spp. (M227)</t>
  </si>
  <si>
    <t>Комплекс исследований для выявления аллергена Penicillium notatum (M1)</t>
  </si>
  <si>
    <t>Комплекс исследований для выявления аллергена Phadiatop (Pharmacia)специфический IgE к основным ингаляционным аллергенам</t>
  </si>
  <si>
    <t xml:space="preserve">Комплекс исследований для выявления аллергена Абрикос (F237) </t>
  </si>
  <si>
    <t>Комплекс исследований для выявления аллергена Авокадо (F96)</t>
  </si>
  <si>
    <t>Комплекс исследований для выявления аллергена Альфа-лактальбумин (F76)</t>
  </si>
  <si>
    <t>Комплекс исследований для выявления аллергена Амброзия высокая (полыннолистная) (W1)</t>
  </si>
  <si>
    <t>Комплекс исследований для выявления аллергена Амоксициллин (С6)</t>
  </si>
  <si>
    <t>Комплекс исследований для выявления аллергена Ампициллин (C5)</t>
  </si>
  <si>
    <t>Комплекс исследований для выявления аллергена Анальгин (метамизол) (с91) Ig E</t>
  </si>
  <si>
    <t>Комплекс исследований для выявления аллергена Анальгин (метамизол) (с91) Ig G</t>
  </si>
  <si>
    <t>Комплекс исследований для выявления аллергена Ананас (F210)</t>
  </si>
  <si>
    <t>Комплекс исследований для выявления аллергена Анизакида (p4)</t>
  </si>
  <si>
    <t>Комплекс исследований для выявления аллергена Анис (F271)</t>
  </si>
  <si>
    <t>Комплекс исследований для выявления аллергена Апельсин (F33)</t>
  </si>
  <si>
    <t>Комплекс исследований для выявления аллергена Арахис (F13)</t>
  </si>
  <si>
    <t>Комплекс исследований для выявления аллергена Арбуз (F329)</t>
  </si>
  <si>
    <t>Комплекс исследований для выявления аллергена Аскарида (p1)</t>
  </si>
  <si>
    <t>Комплекс исследований для выявления аллергена Ацетилсалициловая кислота (с51) IgE</t>
  </si>
  <si>
    <t>Комплекс исследований для выявления аллергена Ацетилсалициловая кислота (с51) IgG</t>
  </si>
  <si>
    <t>Комплекс исследований для выявления аллергена Базилик (F269)</t>
  </si>
  <si>
    <t>Комплекс исследований для выявления аллергена Баклажан (f262)</t>
  </si>
  <si>
    <t>Комплекс исследований для выявления аллергена Банан (F92)</t>
  </si>
  <si>
    <t>Комплекс исследований для выявления аллергена Баранина (F88)</t>
  </si>
  <si>
    <t>Комплекс исследований для выявления аллергена Бензокаин (с86)</t>
  </si>
  <si>
    <t>Комплекс исследований для выявления аллергена Береза (T3)</t>
  </si>
  <si>
    <t>Комплекс исследований для выявления аллергена Бета-лактоглобулин (F77)</t>
  </si>
  <si>
    <t>Комплекс исследований для выявления аллергена Броколли (F260)</t>
  </si>
  <si>
    <t>Комплекс исследований для выявления аллергена Ваниль (F234)</t>
  </si>
  <si>
    <t>Комплекс исследований для выявления аллергена Виноград (F259)</t>
  </si>
  <si>
    <t>Комплекс исследований для выявления аллергена Вишня (F242)</t>
  </si>
  <si>
    <t>Комплекс исследований для выявления аллергена Вяз (T8)</t>
  </si>
  <si>
    <t>Комплекс исследований для выявления аллергена Гвоздика (F268)</t>
  </si>
  <si>
    <t>Комплекс исследований для выявления аллергена Гентамицин (с60) IgE</t>
  </si>
  <si>
    <t>Комплекс исследований для выявления аллергена Гентамицин (с60) IgG</t>
  </si>
  <si>
    <t>Комплекс исследований для выявления аллергена Глютен (F79) IgE</t>
  </si>
  <si>
    <t>Комплекс исследований для выявления аллергена Глютен (F79) IgG</t>
  </si>
  <si>
    <t>Комплекс исследований для выявления аллергена Горох (F12)</t>
  </si>
  <si>
    <t>Комплекс исследований для выявления аллергена Горчица (F89)</t>
  </si>
  <si>
    <t>Комплекс исследований для выявления аллергена Грейпфрут (F209)</t>
  </si>
  <si>
    <t>Комплекс исследований для выявления аллергена Грецкий орех (F256)</t>
  </si>
  <si>
    <t>Комплекс исследований для выявления аллергена Гриб шампиньон (f212)</t>
  </si>
  <si>
    <t>Комплекс исследований для выявления аллергена Груша (F94)</t>
  </si>
  <si>
    <t>Комплекс исследований для выявления аллергена Гусь, перо (e70)</t>
  </si>
  <si>
    <t>Комплекс исследований для выявления аллергена Диклофенак (с79) IgE</t>
  </si>
  <si>
    <t>Комплекс исследований для выявления аллергена Диклофенак (с79) IgG</t>
  </si>
  <si>
    <t>Комплекс исследований для выявления аллергена Доксициклин (с62) IgE</t>
  </si>
  <si>
    <t>Комплекс исследований для выявления аллергена Доксициклин (с62) IgG</t>
  </si>
  <si>
    <t>Комплекс исследований для выявления аллергена Дрожжи (F45)</t>
  </si>
  <si>
    <t>Комплекс исследований для выявления аллергена Дуб (T7)</t>
  </si>
  <si>
    <t>Комплекс исследований для выявления аллергена Дыня (F87)</t>
  </si>
  <si>
    <t>Комплекс исследований для выявления аллергена Ежа сборная (G3)</t>
  </si>
  <si>
    <t>Комплекс исследований для выявления аллергена Желатин коровий (С74)</t>
  </si>
  <si>
    <t>Комплекс исследований для выявления аллергена Золотарник (W12)</t>
  </si>
  <si>
    <t>Комплекс исследований для выявления аллергена Ибупрофен (с78) IgE</t>
  </si>
  <si>
    <t>Комплекс исследований для выявления аллергена Ибупрофен (с78) IgG</t>
  </si>
  <si>
    <t>Комплекс исследований для выявления аллергена Ива (T12)</t>
  </si>
  <si>
    <t>Комплекс исследований для выявления аллергена Имбирь (F270)</t>
  </si>
  <si>
    <t>Комплекс исследований для выявления аллергена Индейка (F284)</t>
  </si>
  <si>
    <t>Комплекс исследований для выявления аллергена Индометацин (с93) IgE</t>
  </si>
  <si>
    <t>Комплекс исследований для выявления аллергена Индометацин (с93) IgG</t>
  </si>
  <si>
    <t>Комплекс исследований для выявления аллергена Казеин-молоко (F78)</t>
  </si>
  <si>
    <t>Комплекс исследований для выявления аллергена Кальмар (F258)</t>
  </si>
  <si>
    <t>Комплекс исследований для выявления аллергена Камбала (F254)</t>
  </si>
  <si>
    <t>Комплекс исследований для выявления аллергена Капуста белокочанная (F216)</t>
  </si>
  <si>
    <t>Комплекс исследований для выявления аллергена Карри (F281)</t>
  </si>
  <si>
    <t>Комплекс исследований для выявления аллергена Кедровый орех (F253)</t>
  </si>
  <si>
    <t>Комплекс исследований для выявления аллергена Кешью (F202)</t>
  </si>
  <si>
    <t>Комплекс исследований для выявления аллергена Киви (F84)</t>
  </si>
  <si>
    <t>Комплекс исследований для выявления аллергена Клен ясенелистный (T1)</t>
  </si>
  <si>
    <t>Комплекс исследований для выявления аллергена Клещ D.Farinae (D2)</t>
  </si>
  <si>
    <t>Комплекс исследований для выявления аллергена Клещ D.microceras (D3)</t>
  </si>
  <si>
    <t>Комплекс исследований для выявления аллергена Клещ D.Pteronyssinus (D1)</t>
  </si>
  <si>
    <t>Комплекс исследований для выявления аллергена Клещ Euroglyphus maynei (D74)</t>
  </si>
  <si>
    <t>Комплекс исследований для выявления аллергена Кокос (F36)</t>
  </si>
  <si>
    <t>Комплекс исследований для выявления аллергена Колосок душистый (G1)</t>
  </si>
  <si>
    <t>Комплекс исследований для выявления аллергена Комар (I71)</t>
  </si>
  <si>
    <t>Комплекс исследований для выявления аллергена Кориандр (F317)</t>
  </si>
  <si>
    <t>Комплекс исследований для выявления аллергена Костер (G11)</t>
  </si>
  <si>
    <t>Комплекс исследований для выявления аллергена Кофе в зернах (F221)</t>
  </si>
  <si>
    <t>Комплекс исследований для выявления аллергена Краб (F23)</t>
  </si>
  <si>
    <t>Комплекс исследований для выявления аллергена Крапива двудомная (W20)</t>
  </si>
  <si>
    <t>Комплекс исследований для выявления аллергена Креветки (F24)</t>
  </si>
  <si>
    <t>Комплекс исследований для выявления аллергена Кролик (F213)</t>
  </si>
  <si>
    <t>Комплекс исследований для выявления аллергена Кукуруза (F8)</t>
  </si>
  <si>
    <t>Комплекс исследований для выявления аллергена Кунжут (F10)</t>
  </si>
  <si>
    <t>Комплекс исследований для выявления аллергена Курица - перья (E85)</t>
  </si>
  <si>
    <t>Комплекс исследований для выявления аллергена Курица (F83)</t>
  </si>
  <si>
    <t>Комплекс исследований для выявления аллергена Лавровый лист (F278)</t>
  </si>
  <si>
    <t>Комплекс исследований для выявления аллергена Лебеда (W15)</t>
  </si>
  <si>
    <t>Комплекс исследований для выявления аллергена Лещина (T4)</t>
  </si>
  <si>
    <t>Комплекс исследований для выявления аллергена Лидокаин (ксилокаин) (с82) IgE</t>
  </si>
  <si>
    <t>Комплекс исследований для выявления аллергена Лидокаин (ксилокаин) (с82) IgG</t>
  </si>
  <si>
    <t>Комплекс исследований для выявления аллергена Лимон (F208)</t>
  </si>
  <si>
    <t>Комплекс исследований для выявления аллергена Липа (T208)</t>
  </si>
  <si>
    <t>Комплекс исследований для выявления аллергена Лосось (F41)</t>
  </si>
  <si>
    <t>Комплекс исследований для выявления аллергена Лошадь - перхоть (E3)</t>
  </si>
  <si>
    <t>Комплекс исследований для выявления аллергена Лук (F48)</t>
  </si>
  <si>
    <t>Комплекс исследований для выявления аллергена Майоран (F274)</t>
  </si>
  <si>
    <t>Комплекс исследований для выявления аллергена Мак (F224)</t>
  </si>
  <si>
    <t>Комплекс исследований для выявления аллергена Малина (f343)</t>
  </si>
  <si>
    <t>Комплекс исследований для выявления аллергена Мандарин (F302)</t>
  </si>
  <si>
    <t>Комплекс исследований для выявления аллергена Маслина (F342)</t>
  </si>
  <si>
    <t>Комплекс исследований для выявления аллергена Мед (F247)</t>
  </si>
  <si>
    <t>Комплекс исследований для выявления аллергена Миндаль (F20)</t>
  </si>
  <si>
    <t>Комплекс исследований для выявления аллергена Молоко кипяченое (F231)</t>
  </si>
  <si>
    <t>Комплекс исследований для выявления аллергена Молочная сыворотка (коровья) (F236)</t>
  </si>
  <si>
    <t>Комплекс исследований для выявления аллергена Моль (I8)</t>
  </si>
  <si>
    <t>Комплекс исследований для выявления аллергена Морковь (F31)</t>
  </si>
  <si>
    <t>Комплекс исследований для выявления аллергена Морская свинка - эпителий (E6)</t>
  </si>
  <si>
    <t xml:space="preserve">Комплекс исследований для выявления аллергена Мука злаковых,микстFX20(F4,5,6,9):пшеница,рожь,ячмень,рис </t>
  </si>
  <si>
    <t>Комплекс исследований для выявления аллергена Мята перечная (f332)</t>
  </si>
  <si>
    <t>Комплекс исследований для выявления аллергена Мятлик (G8)</t>
  </si>
  <si>
    <t>Комплекс исследований для выявления аллергена Нивяник (W7)</t>
  </si>
  <si>
    <t>Комплекс исследований для выявления аллергена Овес (F7) IgE</t>
  </si>
  <si>
    <t>Комплекс исследований для выявления аллергена Овес (F7) IgG</t>
  </si>
  <si>
    <t>Комплекс исследований для выявления аллергена Овсяница (G4)</t>
  </si>
  <si>
    <t>Комплекс исследований для выявления аллергена Огурец (F244)</t>
  </si>
  <si>
    <t>Комплекс исследований для выявления аллергена Одуванчик (W8)</t>
  </si>
  <si>
    <t>Комплекс исследований для выявления аллергена Ольха серая (T2)</t>
  </si>
  <si>
    <t>Комплекс исследований для выявления аллергена Оса обыкновенная яд (I3)</t>
  </si>
  <si>
    <t>Комплекс исследований для выявления аллергена Оса пятнистая яд (I2)</t>
  </si>
  <si>
    <t>Комплекс исследований для выявления аллергена Палтус (f303)</t>
  </si>
  <si>
    <t>Комплекс исследований для выявления аллергена Парацетамол (с85) IgE</t>
  </si>
  <si>
    <t>Комплекс исследований для выявления аллергена Парацетамол (с85) IgG</t>
  </si>
  <si>
    <t>Комплекс исследований для выявления аллергена Пенициллин G (С1)</t>
  </si>
  <si>
    <t>Комплекс исследований для выявления аллергена Пенициллин V (С2)</t>
  </si>
  <si>
    <t>Комплекс исследований для выявления аллергена Перец зеленый (F263)</t>
  </si>
  <si>
    <t>Комплекс исследований для выявления аллергена Перец сладкий (F218)</t>
  </si>
  <si>
    <t>Комплекс исследований для выявления аллергена Перец черный (F280)</t>
  </si>
  <si>
    <t>Комплекс исследований для выявления аллергена Персик (F95)</t>
  </si>
  <si>
    <t>Комплекс исследований для выявления аллергена Петрушка (F86)</t>
  </si>
  <si>
    <t>Комплекс исследований для выявления аллергена Подорожник ланцетный (W9)</t>
  </si>
  <si>
    <t>Комплекс исследований для выявления аллергена Подсолнечник (W204)</t>
  </si>
  <si>
    <t>Комплекс исследований для выявления аллергена Полевица (G9)</t>
  </si>
  <si>
    <t>Комплекс исследований для выявления аллергена Полынь обыкновенная (W6)</t>
  </si>
  <si>
    <t>Комплекс исследований для выявления аллергена Помидор (F25)</t>
  </si>
  <si>
    <t>Комплекс исследований для выявления аллергена Попугай - перо (E213)</t>
  </si>
  <si>
    <t>Комплекс исследований для выявления аллергена Постеница (W19)</t>
  </si>
  <si>
    <t>Комплекс исследований для выявления аллергена Прилокаин (цитанест) (с100)</t>
  </si>
  <si>
    <t>Комплекс исследований для выявления аллергена Прокаин (новокаин) (с83)</t>
  </si>
  <si>
    <t>Комплекс исследований для выявления аллергена Просо (F55)</t>
  </si>
  <si>
    <t>Комплекс исследований для выявления аллергена Пчела домашняя (I1)</t>
  </si>
  <si>
    <t>Комплекс исследований для выявления аллергена Пшеница посевная (G15)</t>
  </si>
  <si>
    <t>Комплекс исследований для выявления аллергена Райграс (плевел) (g5)</t>
  </si>
  <si>
    <t>Комплекс исследований для выявления аллергена Рак речной (F320)</t>
  </si>
  <si>
    <t>Комплекс исследований для выявления аллергена Рис (F9)</t>
  </si>
  <si>
    <t>Комплекс исследований для выявления аллергена Рожь (F5)</t>
  </si>
  <si>
    <t>Комплекс исследований для выявления аллергена Рожь посевная (G12)</t>
  </si>
  <si>
    <t>Комплекс исследований для выявления аллергена Сардина (F61)</t>
  </si>
  <si>
    <t>Комплекс исследований для выявления аллергена Свинина (F26)</t>
  </si>
  <si>
    <t>Комплекс исследований для выявления аллергена Свинорой (G2)</t>
  </si>
  <si>
    <t>Комплекс исследований для выявления аллергена Сельдерей (F85)</t>
  </si>
  <si>
    <t>Комплекс исследований для выявления аллергена Сельдь (F205)</t>
  </si>
  <si>
    <t>Комплекс исследований для выявления аллергена Скумбрия (F206)</t>
  </si>
  <si>
    <t>Комплекс исследований для выявления аллергена Слепень (i204)</t>
  </si>
  <si>
    <t>Комплекс исследований для выявления аллергена Слива (F255)</t>
  </si>
  <si>
    <t>Комплекс исследований для выявления аллергена Смородина красная (f322)</t>
  </si>
  <si>
    <t>Комплекс исследований для выявления аллергена Соевые бобы  (F14)</t>
  </si>
  <si>
    <t>Комплекс исследований для выявления аллергена Сосна Веймутова (T16)</t>
  </si>
  <si>
    <t>Комплекс исследований для выявления аллергена Ставрида (F60)</t>
  </si>
  <si>
    <t>Комплекс исследований для выявления аллергена Стафилококковый энтеротоксин B (M81)</t>
  </si>
  <si>
    <t>Комплекс исследований для выявления аллергена Стафилококковый энтеротоксин TSST (m226)</t>
  </si>
  <si>
    <t>Комплекс исследований для выявления аллергена Стафилококковый энтеротоксин А (M80)</t>
  </si>
  <si>
    <t>Комплекс исследований для выявления аллергена Стрептомицин (с66)</t>
  </si>
  <si>
    <t>Комплекс исследований для выявления аллергена Сульфаметоксазол  (с58)</t>
  </si>
  <si>
    <t>Комплекс исследований для выявления аллергена Сыр типа чеддер (F81)</t>
  </si>
  <si>
    <t>Комплекс исследований для выявления аллергена Таракан рыжий (I6)</t>
  </si>
  <si>
    <t>Комплекс исследований для выявления аллергена Таракан черный (I207)</t>
  </si>
  <si>
    <t>Комплекс исследований для выявления аллергена Тетрациклин  (с59)</t>
  </si>
  <si>
    <t>Комплекс исследований для выявления аллергена Тимофеевка луговая (G6)</t>
  </si>
  <si>
    <t>Комплекс исследований для выявления аллергена Тимьян (F273)</t>
  </si>
  <si>
    <t>Комплекс исследований для выявления аллергена Тмин (F265)</t>
  </si>
  <si>
    <t>Комплекс исследований для выявления аллергена Тополь (T14)</t>
  </si>
  <si>
    <t>Комплекс исследований для выявления аллергена Треска (F3)</t>
  </si>
  <si>
    <t>Комплекс исследований для выявления аллергена Триметоприм  (с57) IgE</t>
  </si>
  <si>
    <t>Комплекс исследований для выявления аллергена Триметоприм  (с57) IgG</t>
  </si>
  <si>
    <t>Комплекс исследований для выявления аллергена Тунец (F40)</t>
  </si>
  <si>
    <t>Комплекс исследований для выявления аллергена Тыква (F225)</t>
  </si>
  <si>
    <t>Комплекс исследований для выявления аллергена Укроп (f277)</t>
  </si>
  <si>
    <t>Комплекс исследований для выявления аллергена Фасоль белая (F15)</t>
  </si>
  <si>
    <t>Комплекс исследований для выявления аллергена Фенацетин (с111)</t>
  </si>
  <si>
    <t>Комплекс исследований для выявления аллергена Фисташки (F203)</t>
  </si>
  <si>
    <t>Комплекс исследований для выявления аллергена Форель (F204)</t>
  </si>
  <si>
    <t>Комплекс исследований для выявления аллергена Фундук (F17)</t>
  </si>
  <si>
    <t>Комплекс исследований для выявления аллергена Хомяк - эпителий (E84)</t>
  </si>
  <si>
    <t>Комплекс исследований для выявления аллергена Цефаклор (С7) IgE</t>
  </si>
  <si>
    <t>Комплекс исследований для выявления аллергена Цефаклор (С7) IgG</t>
  </si>
  <si>
    <t>Комплекс исследований для выявления аллергена Цефалоспорин (с55) IgE</t>
  </si>
  <si>
    <t>Комплекс исследований для выявления аллергена Цефалоспорин (с55) IgG</t>
  </si>
  <si>
    <t>Комплекс исследований для выявления аллергена Ципрофлоксацин (с108) IgE</t>
  </si>
  <si>
    <t>Комплекс исследований для выявления аллергена Ципрофлоксацин (с108) IgG</t>
  </si>
  <si>
    <t>Комплекс исследований для выявления аллергена Чай листовой (F222)</t>
  </si>
  <si>
    <t>Комплекс исследований для выявления аллергена Чеснок (F47)</t>
  </si>
  <si>
    <t>Комплекс исследований для выявления аллергена Чечевица (F235)</t>
  </si>
  <si>
    <t>Комплекс исследований для выявления аллергена Эритромицин (с61)</t>
  </si>
  <si>
    <t>Комплекс исследований для выявления аллергена Яблоко (F49)</t>
  </si>
  <si>
    <t>Комплекс исследований для выявления аллергена Ячмень (F6)</t>
  </si>
  <si>
    <t>Перья птиц смесь(общий результат)гуся,курицы,утки,попугаяEX73(E70,85,86,213)</t>
  </si>
  <si>
    <t>Плесневые грибки, микст mx2 :Penicillium notatum, Cladosporium herbarum, Aspergillus fumigatus, Candida albica</t>
  </si>
  <si>
    <t xml:space="preserve">Профессиональные аллергены 2, смесь РАX6 (общий результат):Этиленоксид, фталевый ангидрид, формальдегид, хлорамин-Т </t>
  </si>
  <si>
    <t>Пыльца деревьев,смесь(общий результат):ольха серая, береза, лещина, дуб,ива TX9(T2,3,4,7,12)</t>
  </si>
  <si>
    <t>Пыльца сорных трав 1, смесь (общий результат): амброзия голометельчатая, полынь обыкновенная, подорожник, марь белая, ле</t>
  </si>
  <si>
    <t xml:space="preserve">Рыба, микст FX74 (общий результат):треска, сельдь, макрель(скумбрия), камбала </t>
  </si>
  <si>
    <t>Фрукты и бахчевые, микст FX21:киви, дыня, банан, персик, ананас (F84,87,92,95,210)</t>
  </si>
  <si>
    <t>БАКТЕРИОЛОГИЧЕСКИЕ ИССЛЕДОВАНИЯ</t>
  </si>
  <si>
    <t>Кал</t>
  </si>
  <si>
    <t>Определение антигена хеликобактера пилори (Helicobacter pylori) в фекалиях</t>
  </si>
  <si>
    <t>БИОХИМИЯ МОЧИ И КРОВИ - ОПРЕДЕЛЕНИЕ ГОРМОНОВ И ОНКОМАРКЁРОВ</t>
  </si>
  <si>
    <t>Биохимические исследования крови, волос</t>
  </si>
  <si>
    <t>Иммуноэлектрофорез (комплексное исследование) с колличественным определением: влючает дифференцировку гаммапатии: лямба-</t>
  </si>
  <si>
    <t xml:space="preserve">Иммуноэлектрофорез-скрининг(дифференцировка гаммапатии: лямба-цепи, каппа-цепи иммуноглобулинов) </t>
  </si>
  <si>
    <t>Исследование уровня 8-OH-дезоксигуанозина в крови</t>
  </si>
  <si>
    <t>Исследование уровня L-карнитина (свободный и общий) в крови (метод ВЭЖХ-МС)</t>
  </si>
  <si>
    <t>Исследование уровня L-карнитина общего в крови (метод ВЭЖХ-МС)</t>
  </si>
  <si>
    <t>Исследование уровня L-карнитина свободного в крови (метод ВЭЖХ-МС)</t>
  </si>
  <si>
    <t>Исследование уровня альфа-1-кислый гликопротеина (орозомукоида) в крови</t>
  </si>
  <si>
    <t>Исследование уровня Альфа-амилазы панкреатической в крови</t>
  </si>
  <si>
    <t>Исследование уровня алюминия AL  в крови</t>
  </si>
  <si>
    <t>Исследование уровня алюминия в волосах методом атомно-абсорбционной спектроскопии</t>
  </si>
  <si>
    <t>Исследование уровня ангиотензинпревращающего фермента в крови (АПФ)</t>
  </si>
  <si>
    <t>Исследование уровня Аполипопротеина A1 в крови</t>
  </si>
  <si>
    <t>Исследование уровня Аполипопротеина B1 в крови</t>
  </si>
  <si>
    <t>Исследование уровня Бета-2- Микроглобулина в крови</t>
  </si>
  <si>
    <t>Исследование уровня бора в волосах методом атомно-абсорбционной спектроскопии</t>
  </si>
  <si>
    <t>Исследование уровня бора в крови методом атомно-абсорбционной спектроскопии</t>
  </si>
  <si>
    <t>Исследование уровня Витамина B1(тиамин) в крови</t>
  </si>
  <si>
    <t>Исследование уровня Витамина B5 (пантотеновая кислота) в крови</t>
  </si>
  <si>
    <t>Исследование уровня Витамина B6 (пиридоксин) в крови</t>
  </si>
  <si>
    <t>Исследование уровня Витамина А (ретинол) в крови</t>
  </si>
  <si>
    <t>Исследование уровня Витамина Е (токоферол) в крови</t>
  </si>
  <si>
    <t>Исследование уровня Витамина К1 (филлохинон) в крови</t>
  </si>
  <si>
    <t>Исследование уровня Витамина С ( аскорбиновая кислота) в крови</t>
  </si>
  <si>
    <t>Исследование уровня Гаптоглобина крови</t>
  </si>
  <si>
    <t>Исследование уровня глутатиона в крови</t>
  </si>
  <si>
    <t>Исследование уровня желчных кислот в крови</t>
  </si>
  <si>
    <t>Исследование уровня Ионизированного Кальция в крови</t>
  </si>
  <si>
    <t>Исследование уровня кадмия в волосах методом атомно-абсорбционной спектроскопии</t>
  </si>
  <si>
    <t>Исследование уровня кадмия в крови методом атомно-абсорбционной спектроскопии</t>
  </si>
  <si>
    <t>Исследование уровня кобальта в волосах методом атомно-абсорбционной спектроскопии</t>
  </si>
  <si>
    <t>Исследование уровня кобальта в крови методом атомно-абсорбционной спектроскопии</t>
  </si>
  <si>
    <t>Исследование уровня Коэнзима Q10 в крови</t>
  </si>
  <si>
    <t>Исследование уровня кремния в волосах методом атомно-абсорбционной спектроскопии</t>
  </si>
  <si>
    <t>Исследование уровня кремния в крови методом атомно-абсорбционной спектроскопии</t>
  </si>
  <si>
    <t>Исследование уровня лекарственных препаратов в крови - Вальпроевая кислота (Депакин)</t>
  </si>
  <si>
    <t>Исследование уровня лекарственных препаратов в крови - Ванкомицин (+образец препарата)</t>
  </si>
  <si>
    <t>Исследование уровня лекарственных препаратов в крови- Ацетаминофен</t>
  </si>
  <si>
    <t>Исследование уровня лекарственных препаратов в крови- Гентамицин (+ образец препарата)</t>
  </si>
  <si>
    <t>Исследование уровня лекарственных препаратов в крови- Дигоксин</t>
  </si>
  <si>
    <t>Исследование уровня лекарственных препаратов в крови- Карбамазепин (Финлепсин, Тигретол)</t>
  </si>
  <si>
    <t>Исследование уровня лекарственных препаратов в крови- Ламотриджин</t>
  </si>
  <si>
    <t>Исследование уровня лекарственных препаратов в крови- Парацетамол</t>
  </si>
  <si>
    <t>Исследование уровня лекарственных препаратов в крови- Прокаинамид (+образец препарата)</t>
  </si>
  <si>
    <t>Исследование уровня лекарственных препаратов в крови- Салицилаты</t>
  </si>
  <si>
    <t>Исследование уровня лекарственных препаратов в крови- Сиролимус</t>
  </si>
  <si>
    <t>Исследование уровня лекарственных препаратов в крови- Такролимус</t>
  </si>
  <si>
    <t>Исследование уровня лекарственных препаратов в крови- Теофиллин</t>
  </si>
  <si>
    <t>Исследование уровня лекарственных препаратов в крови- Тобрамицин (+ образец препарата)</t>
  </si>
  <si>
    <t>Исследование уровня лекарственных препаратов в крови- Трициклические антидепрессанты (+образец препарата)</t>
  </si>
  <si>
    <t>Исследование уровня лекарственных препаратов в крови- Фенитоин</t>
  </si>
  <si>
    <t>Исследование уровня лекарственных препаратов в крови- Фенобарбитал</t>
  </si>
  <si>
    <t>Исследование уровня лекарственных препаратов в крови- Хинидин (+образец препарата)</t>
  </si>
  <si>
    <t>Исследование уровня лекарственных препаратов в крови- Циклоспорин</t>
  </si>
  <si>
    <t>Исследование уровня липопротеинов в крови</t>
  </si>
  <si>
    <t>Исследование уровня лития (Li) в волосах (метод ААС)</t>
  </si>
  <si>
    <t>Исследование уровня лития (Li) в крови</t>
  </si>
  <si>
    <t>Исследование уровня малонового диальдегида в крови</t>
  </si>
  <si>
    <t>Исследование уровня марганца в волосах методом атомно-абсорбционной спектроскопии</t>
  </si>
  <si>
    <t>Исследование уровня марганца в крови методом атомно-абсорбционной спектроскопии</t>
  </si>
  <si>
    <t>Исследование уровня меди в волосах методом атомно-абсорбционной спектроскопии</t>
  </si>
  <si>
    <t>Исследование уровня меди в крови методом атомно-абсорбционной спектроскопии</t>
  </si>
  <si>
    <t>Исследование уровня МИОГЛОБИНА в крови</t>
  </si>
  <si>
    <t>Исследование уровня молибдена в волосах методом атомно-абсорбционной спектроскопии</t>
  </si>
  <si>
    <t>Исследование уровня молибдена в крови методом атомно-абсорбционной спектроскопии</t>
  </si>
  <si>
    <t>Исследование уровня мышьяка в волосах методом атомно-абсорбционной спектроскопии</t>
  </si>
  <si>
    <t>Исследование уровня мышьяка в крови методом атомно-абсорбционной спектроскопии</t>
  </si>
  <si>
    <t>Исследование уровня никеля в волосах методом атомно-абсорбционной спектроскопии</t>
  </si>
  <si>
    <t>Исследование уровня никеля в крови методом атомно-абсорбционной спектроскопии</t>
  </si>
  <si>
    <t>Исследование уровня ртути в волосах методом атомно-абсорбционной спектроскопии</t>
  </si>
  <si>
    <t>Исследование уровня ртути в крови методом атомно-абсорбционной спектроскопии</t>
  </si>
  <si>
    <t>Исследование уровня С3 фракции комплемента</t>
  </si>
  <si>
    <t>Исследование уровня С4 фракции комплемента</t>
  </si>
  <si>
    <t>Исследование уровня свинца в волосах методом атомно-абсорбционной спектроскопии</t>
  </si>
  <si>
    <t>Исследование уровня свинца в крови</t>
  </si>
  <si>
    <t>Исследование уровня селена в волосах методом атомно-абсорбционной спектроскопии</t>
  </si>
  <si>
    <t>Исследование уровня селена в крови</t>
  </si>
  <si>
    <t>Исследование уровня сурьмы в волосах методом атомно-абсорбционной спектроскопии</t>
  </si>
  <si>
    <t>Исследование уровня сурьмы в крови методом атомно-абсорбционной спектроскопии</t>
  </si>
  <si>
    <t>Исследование уровня титана (Ti) в волосах (метод ААС)</t>
  </si>
  <si>
    <t>Исследование уровня титана (Ti) в крови (метод ААС)</t>
  </si>
  <si>
    <t>Исследование уровня Тропонина I в крови</t>
  </si>
  <si>
    <t>Исследование уровня фолиевой кислоты в сыворотке крови</t>
  </si>
  <si>
    <t>Исследование уровня фруктозамина в крови</t>
  </si>
  <si>
    <t>Исследование уровня хрома (Cr) в волосах (метод AAC)</t>
  </si>
  <si>
    <t>Исследование уровня хрома (Cr) в крови (метод AAC)</t>
  </si>
  <si>
    <t>Исследование уровня хрома (Cr) в моче (метод AAC)</t>
  </si>
  <si>
    <t>Исследование уровня церулоплазмина в крови</t>
  </si>
  <si>
    <t>Исследование уровня цинка (Zn) в волосах (метод ААС)</t>
  </si>
  <si>
    <t>Исследование уровня цинка (Zn) в крови (метод ААС)</t>
  </si>
  <si>
    <t>Исследование уровня эозинофильного катионного белка в крови (кол.)</t>
  </si>
  <si>
    <t>Комплексное исследование: "Оценка оксидативного стресса"коэнзим Q10, витамин Е, витамин С, бета-каротин, глутатион, мал</t>
  </si>
  <si>
    <t>Комплексное определение концентрации на аминокислоты и ацилкарнитины в крови (42 показателя; метод ВЭЖХ-МС)</t>
  </si>
  <si>
    <t>Комплексный анализ волос на наличие тяжелых металлов и микроэлементов (23 показателя) (Li,B,Na,Mg,Al,Si,K,Ca,Ti,Cr,Mn,Fe</t>
  </si>
  <si>
    <t>Комплексный анализ крови на наличие тяжелых металлов и микроэлементов (23 показателя) (Li,B,Na,Mg,Al,Si,K,Ca,Ti,Cr,Mn,Fe</t>
  </si>
  <si>
    <t>Комплексный анализ мочи на наличие тяжелых металлов и микроэлементов (23 показателя) (Li,B,Na,Mg,Al,Si,K,Ca,Ti,Cr,Mn,Fe,</t>
  </si>
  <si>
    <t>ЛДГ-1-2 (гидроксибутиратдегидрогеназа)</t>
  </si>
  <si>
    <t>Определение активности Альфа-1-антитрипсина в крови</t>
  </si>
  <si>
    <t>Определение активности ГлДГ глутаматдегидрогеназы лимфоцитов в крови</t>
  </si>
  <si>
    <t>Определение активности ЛИПАЗЫ в сыворотке крови</t>
  </si>
  <si>
    <t>Определение аминокислотного состава в крови (12 показателей; метод ВЭЖХ-МС)</t>
  </si>
  <si>
    <t>Определение преальбумина (транстиретина) в  крови</t>
  </si>
  <si>
    <t>Определение соотношения белковых фракций методом электрофореза</t>
  </si>
  <si>
    <t>Исследование аминокислот в моче (48 показателей; метод ВЭЖХ-МС)</t>
  </si>
  <si>
    <t>Исследование уровня 5-гидроксииндолуксусной кислоты (5-ОИУК) в моче</t>
  </si>
  <si>
    <t>Исследование уровня L-карнитина (свободный и общий) в моче (метод ВЭЖХ-МС)</t>
  </si>
  <si>
    <t>Исследование уровня Адреналина в моче</t>
  </si>
  <si>
    <t>Исследование уровня Альфа-амилаза панкреатическая в моче</t>
  </si>
  <si>
    <t>Исследование уровня алюминия в моче методом атомно-абсорбционной спектроскопии</t>
  </si>
  <si>
    <t>Исследование уровня Бета-2-Микроглобулина в моче</t>
  </si>
  <si>
    <t>Исследование уровня бора в моче методом атомно-абсорбционной спектроскопии</t>
  </si>
  <si>
    <t>Исследование уровня ванилилминдальной кислоты в моче</t>
  </si>
  <si>
    <t>Исследование уровня гистамина в моче</t>
  </si>
  <si>
    <t>Исследование уровня дофамина в моче</t>
  </si>
  <si>
    <t>Исследование уровня кадмия в моче методом атомно-абсорбционной спектроскопии</t>
  </si>
  <si>
    <t>Исследование уровня кобальта в моче методом атомно-абсорбционной спектроскопии</t>
  </si>
  <si>
    <t>Исследование уровня кремния в моче методом атомно-абсорбционной спектроскопии</t>
  </si>
  <si>
    <t>Исследование уровня лития (Li) в моче (метод ААС)</t>
  </si>
  <si>
    <t>Исследование уровня меди в моче методом атомно-абсорбционной спектроскопии</t>
  </si>
  <si>
    <t>Исследование уровня метанефрина свободного в моче</t>
  </si>
  <si>
    <t>Исследование уровня метанефринов общих (свободные и связанные) в моче</t>
  </si>
  <si>
    <t>Исследование уровня молибдена в моче методом атомно-абсорбционной спектроскопии</t>
  </si>
  <si>
    <t>Исследование уровня мышьяка в моче методом атомно-абсорбционной спектроскопии</t>
  </si>
  <si>
    <t>Исследование уровня никеля в моче методом атомно-абсорбционной спектроскопии</t>
  </si>
  <si>
    <t>Исследование уровня норадреналина в моче</t>
  </si>
  <si>
    <t>Исследование уровня норметанефрина свободного в моче</t>
  </si>
  <si>
    <t>Исследование уровня норметанефринов (свободные и связанные) в моче</t>
  </si>
  <si>
    <t>Исследование уровня ртути в моче методом атомно-абсорбционной спектроскопии</t>
  </si>
  <si>
    <t>Исследование уровня свинца в моче методом атомно-абсорбционной спектроскопии</t>
  </si>
  <si>
    <t>Исследование уровня селена в моче методом атомно-абсорбционной спектроскопии</t>
  </si>
  <si>
    <t>Исследование уровня сурьмы в моче методом атомно-абсорбционной спектроскопии</t>
  </si>
  <si>
    <t>Исследование уровня титана (Ti) в моче (метод ААС)</t>
  </si>
  <si>
    <t>Исследование уровня цинка (Zn) в моче (метод ААС)</t>
  </si>
  <si>
    <t>Комплексное определение содержания 17-кетостероидов в моче: андростерон, андростендион, дегидроэпиандростерон, этиохоа</t>
  </si>
  <si>
    <t>Оксалаты в моче</t>
  </si>
  <si>
    <t>Серотонин в моче</t>
  </si>
  <si>
    <t>Электрофорез белков мочи</t>
  </si>
  <si>
    <t>Гормональные исследования (метод ИХА)</t>
  </si>
  <si>
    <t>UBS II (маркер рака мочевого пузыря) в моче. Моча разовая, средняя порция.</t>
  </si>
  <si>
    <t>Гастрин-17 базальный</t>
  </si>
  <si>
    <t>Гастрин-17 стимулированный</t>
  </si>
  <si>
    <t>Исследование уровня 3-андростендиол глюкуронида в крови</t>
  </si>
  <si>
    <t>Исследование уровня Адренокортикотропного гормона в крови  (АКТГ) (лед)</t>
  </si>
  <si>
    <t>Исследование уровня Альдостерона в крови</t>
  </si>
  <si>
    <t>Исследование уровня Андростендиона в крови</t>
  </si>
  <si>
    <t>Исследование уровня антигена аденогенных раков CA 72-4 в крови</t>
  </si>
  <si>
    <t>Исследование уровня антимюллерова гормона в крови (AMH/MIS)</t>
  </si>
  <si>
    <t>Исследование уровня белка S-100 в сыворотке крови</t>
  </si>
  <si>
    <t>Исследование уровня гистамина в крови</t>
  </si>
  <si>
    <t>Исследование уровня глобулина, связывающего половые гормоны, в крови</t>
  </si>
  <si>
    <t>Исследование уровня дигидротестостерона в крови</t>
  </si>
  <si>
    <t>Исследование уровня Ингибина B в крови</t>
  </si>
  <si>
    <t>Исследование уровня инсулиноподобного ростового фактора I в крови (ИПФР I)</t>
  </si>
  <si>
    <t>Исследование уровня Кальцитонина в крови (лед)</t>
  </si>
  <si>
    <t>Исследование уровня лептина в крови</t>
  </si>
  <si>
    <t>Исследование уровня остеокальцина в крови (лед)</t>
  </si>
  <si>
    <t>Исследование уровня паратиреоидного гормона -Паратгормона в крови</t>
  </si>
  <si>
    <t>Исследование уровня плацентарного лактогена в крови</t>
  </si>
  <si>
    <t>Исследование уровня Проинсулина плазмы крови</t>
  </si>
  <si>
    <t>Исследование уровня Прокальцитонина в крови</t>
  </si>
  <si>
    <t>Исследование уровня растворимого фрагмента цитокератина 19 (CYFRA 21-1) в крови</t>
  </si>
  <si>
    <t>Исследование уровня Серотонина в крови</t>
  </si>
  <si>
    <t>Исследование уровня Соматотропного гормона в крови СТГ</t>
  </si>
  <si>
    <t>Исследование уровня эритропоэтина крови</t>
  </si>
  <si>
    <t>Исследования уровня N-терминального пропептида проколлагена 1-го типа (P1NP) в крови</t>
  </si>
  <si>
    <t>Определение C-концевого телопептида в крови (β-Cross laps)</t>
  </si>
  <si>
    <t>Определение Интерлейкина 1 в сыворотке крови</t>
  </si>
  <si>
    <t>Определение Интерлейкина 10 в сыворотке крови</t>
  </si>
  <si>
    <t>Определение Интерлейкина 6 в сыворотке крови</t>
  </si>
  <si>
    <t>Определение Интерлейкина 8 в сыворотке крови</t>
  </si>
  <si>
    <t>Определение содержания Антиспермальных антител в сперме</t>
  </si>
  <si>
    <t>Определение содержания антиспермальных антител в сыворотке</t>
  </si>
  <si>
    <t>Определение содержания антител к антигенам островков клеток (бета-клеткам) поджелудочной железы в крови</t>
  </si>
  <si>
    <t>Пепсиноген I</t>
  </si>
  <si>
    <t>Пепсиноген II</t>
  </si>
  <si>
    <t>Исследование железосвязывающей способности сыворотки ОЖСС</t>
  </si>
  <si>
    <t>Определение наркотических веществ</t>
  </si>
  <si>
    <t>Комплексное исследование: "Вредные привычки" Определение никотина, психотропных и наркотических веществ, психоактивных л</t>
  </si>
  <si>
    <t>Определение психоактивных веществ - Амфетамина в разовой порции мочи</t>
  </si>
  <si>
    <t>Определение психоактивных веществ - Каннабиноидов в разовой порции мочи</t>
  </si>
  <si>
    <t>Определение психоактивных веществ - Кокаина в разовой порции мочи</t>
  </si>
  <si>
    <t>Определение психоактивных веществ - Метамфетамина в разовой порции мочи</t>
  </si>
  <si>
    <t>Определение психоактивных веществ - Опиатов в разовой порции мочи</t>
  </si>
  <si>
    <t>ГЕМАТОЛОГИЯ И КОАГУЛОЛОГИЯ</t>
  </si>
  <si>
    <t>Определение антигенов системы Kell</t>
  </si>
  <si>
    <t>ДИАГНОСТИЧЕСКИЕ профили</t>
  </si>
  <si>
    <t>Молекулярно-генетические исследования</t>
  </si>
  <si>
    <t>Генетика метаболизма лактозы. Определение полиморфизмов, ассоциированных с нарушением обмена лактозы(МСМ6(-13910 Т-С))</t>
  </si>
  <si>
    <t>Генетика метаболизма фолатов. Определение полиморфизмов,ассоциированных с нарушением фолатного цикла 4 полиморфизма ( MT</t>
  </si>
  <si>
    <t>Генетическая предрасположенность к гирсутизму и гиперандрогении (CYP21А2CYP21A2*8)</t>
  </si>
  <si>
    <t>Генетическая предрасположенность к муковисцедозу 5 полиморфизмов в гене CFTR</t>
  </si>
  <si>
    <t>Генетическая предрасположенность к наследственному неполипозному колоректальному раку (синдром Линча, 8 полиморфизмов)</t>
  </si>
  <si>
    <t>Исследование кодируущих экзонов гена BRCA1(рак предстательной железы, 6 полиморфизмов)</t>
  </si>
  <si>
    <t>Исследование кодируущих экзонов гена BRCA2(рак предстательной железы, 3 полиморфизма)</t>
  </si>
  <si>
    <t>Исследование кодирующих экзонов гена CDH1  на наличие мутаций (рак желудка, 3 полиморфизма)</t>
  </si>
  <si>
    <t xml:space="preserve">Исследование кодирующих экзонов гена MLH1 ( рак толстой кишки, рак желудка, тела матки ) </t>
  </si>
  <si>
    <t xml:space="preserve">Исследование кодирующих экзонов гена MSH6 ( неполипозный рак толстой кишки, рак желудка, тела матки, 4 полиморфизма ) </t>
  </si>
  <si>
    <t>Исследование кодирующих экзонов гена MUTYH(аденоматозный полипоз, полипозный рак толстой кишки, десмоидные опухоли)</t>
  </si>
  <si>
    <t>Исследование кодирующих экзонов гена АРС (аденоматозный полипоз, полипозный рак толстой кишки, десмоидные опухоли, 4 пол</t>
  </si>
  <si>
    <t>Кардиогенетика. Тромбофилия. Определение полиморфизмов, ассоциированных с риском развития тромбофилии (8 полиморфизмов)</t>
  </si>
  <si>
    <t>Колоректальные опухоли - развернутое исследование ( 20 полиморфизмов )</t>
  </si>
  <si>
    <t>Мужское бесплодие. Определение генетических причин азоспермии (Микроделеции y-хромосомы по локусам AZF a,b,c)</t>
  </si>
  <si>
    <t>Определение  вариантов в генах TCF7L2 (RS 7903146), PPARG (P12A),</t>
  </si>
  <si>
    <t>Определение варианта в гене PON1 (GIn192Arg Q192R)</t>
  </si>
  <si>
    <t>Определение варианта в гене PTPN22 (Arg620Trp R620W) сахарный диабет 1 типа, ревматоидный артрит)</t>
  </si>
  <si>
    <t>Определение вариантов в гене АроЕ (Е2/Е3/Е4)</t>
  </si>
  <si>
    <t>Определение вариантов в гене АроС3 (-482С/Т; -455 Т/С; 3238 С/G)</t>
  </si>
  <si>
    <t xml:space="preserve">Определение мутации в  гене RET (щитовидная железа, 4 полиморфизма: </t>
  </si>
  <si>
    <t>Определение полиморфизма в гене К-Ras (кодоны 12/13) рак толстой кишки ранние стадии</t>
  </si>
  <si>
    <t>Опухоли  молочной железы и яичников - расширенный комплекс:определение мутаций в генах  BRCA 1/2, FGFR2 и CHEK2 (21 поли</t>
  </si>
  <si>
    <t>Опухоли молочной железы - BRCA. Определение полиморфизмов генов BRCA1 и BRCA2</t>
  </si>
  <si>
    <t>Риск преэклампсии. Определение вариантов в генах AGT (M235T), ACE (I/D)</t>
  </si>
  <si>
    <t>Риск развития опухолей молочной железы на фоне приема оральных контрацептивов</t>
  </si>
  <si>
    <t xml:space="preserve">Синдром Жильбера. Определение инсерции ( варианта UGT1A1*28) в промоторной области гена UGT1A1. </t>
  </si>
  <si>
    <t>Фармакогенетика. Варфарин.</t>
  </si>
  <si>
    <t>Скрининг беременных для выявления хромосомных аномалий плода</t>
  </si>
  <si>
    <t>Пренатальный скрининг трисомий (1 триместр беременности 9-13 недель)</t>
  </si>
  <si>
    <t xml:space="preserve">Ассоциированный с беременностью плазменный белок А (РАРР-А) + свободный β-хорионический гонадотропин (β-ХГЧ) </t>
  </si>
  <si>
    <t>ФЕМОФЛОР</t>
  </si>
  <si>
    <t>Комплексное исследование микрофлоры урогенитального тракта " Биофлор"(ПЦР) Фемофлор-13</t>
  </si>
  <si>
    <t>Комплексное исследование микрофлоры урогенитального тракта " Биофлор"(ПЦР) Фемофлор-16</t>
  </si>
  <si>
    <t>ОБЩЕКЛИНИЧЕСКИЕ, ЦИТОЛОГИЧЕСКИЕ И ГЕМАТОЛОГИЧЕСКИЕ ИССЛЕДОВАНИЯ</t>
  </si>
  <si>
    <t>Исследование углеводов в кале (кол.)</t>
  </si>
  <si>
    <t>Определение активности панкреатической эластазы-1 в кале</t>
  </si>
  <si>
    <t>Общеклинические исследования мокроты, отделяемого мочеполовых органов</t>
  </si>
  <si>
    <t>Анализ химического состава мочевых камней (спектроскопия, кол.)</t>
  </si>
  <si>
    <t>Цитологические исследования</t>
  </si>
  <si>
    <t>Цитологическое исследование аспирата из полости матки</t>
  </si>
  <si>
    <t>Цитологическое исследование мокроты на атипичные клетки</t>
  </si>
  <si>
    <t xml:space="preserve">Цитологическое исследование соскобов шейки матки, цервикального канала, влагалища с окраской по Лейшману (материал взят </t>
  </si>
  <si>
    <t>Цитологическое исследование соскобов шейки матки, цервикального канала, влагалища с окраской по Папаниколау (материал вз</t>
  </si>
  <si>
    <t>Цитологическое исследование эндоскопического материала</t>
  </si>
  <si>
    <t>ПЦР ДИАГНОСТИК (Real Time)</t>
  </si>
  <si>
    <t>Вирусные инфекции</t>
  </si>
  <si>
    <t>Выявление ДНК Chlamydophila  pneumoniae</t>
  </si>
  <si>
    <t>Выявление ДНК Toxoplasma gondii</t>
  </si>
  <si>
    <t>Выявление ДНК вируса простого герпеса типа 8 (Human herpes virus HHV 8)</t>
  </si>
  <si>
    <t>Выявление РНК вирусов парагриппа 1,2,3,4 типов. (human parainfluenza virus - 1-4)</t>
  </si>
  <si>
    <t>Выявление РНК коронавируса (Coronavirus) типов NL-63,229E и HKU-1,OC43.</t>
  </si>
  <si>
    <t>Выявление РНК респираторно-синцитиального вируса (Respiratory Synsytial Virus)</t>
  </si>
  <si>
    <t>Выявление РНК риновируса человека (Human rinoviruses)</t>
  </si>
  <si>
    <t>Гено-Типирование вируса гепатита С (тип 1А: HCV 1А ; тип 1В: HCV 1В; тип 2А: тип  HCV 2А; тип  2В: HCV 2В; тип 3: HCV 3)</t>
  </si>
  <si>
    <t>Обнаружение аденовируса ( Adenovirus sp.)</t>
  </si>
  <si>
    <t>Обнаружение вируса Варицелла-Зостер (VZV)</t>
  </si>
  <si>
    <t>Обнаружение вируса гепатита B (HBV) количественно</t>
  </si>
  <si>
    <t>Обнаружение вируса гепатита C (HСV) количественно</t>
  </si>
  <si>
    <t>Обнаружение вируса гепатита D (HDV)</t>
  </si>
  <si>
    <t>Обнаружение вируса гепатита G (HGV)</t>
  </si>
  <si>
    <t>Обнаружение вируса гепатита А (HAV)</t>
  </si>
  <si>
    <t>Обнаружение вируса папилломы человека тип 6, 11 (HPV 6, 11) (соскоб)</t>
  </si>
  <si>
    <t>Обнаружение вируса простого герпеса  тип 8 (Human herpes virus (HHV 8) кровь</t>
  </si>
  <si>
    <t>Обнаружение вируса простого герпеса  тип 8 (Human herpes virus (HHV 8) моча</t>
  </si>
  <si>
    <t>Обнаружение вируса простого герпеса  тип 8 (Human herpes virus (HHV 8) слюна</t>
  </si>
  <si>
    <t>Обнаружение вируса простого герпеса тип 6 (Human herpes virus (HHV 6) кровь</t>
  </si>
  <si>
    <t>Обнаружение вируса простого герпеса тип 6 (Human herpes virus (HHV 6) соскоб эпит.кл. из носоглотки</t>
  </si>
  <si>
    <t>Обнаружение вируса простого герпеса тип 6(Human herpes virus (HHV 6) моча</t>
  </si>
  <si>
    <t>Обнаружение гемолитического стрептококка (Streptococcus pyogenes)</t>
  </si>
  <si>
    <t>Обнаружение коронавируса (Coronavirus)</t>
  </si>
  <si>
    <t>Обнаружение респираторно- синцитального вируса(Respiratory Synsytial virus)</t>
  </si>
  <si>
    <t>Обнаружение стрептококка пневмонии ( Streptococcus pneumonia )</t>
  </si>
  <si>
    <t>Обнаружение токсигенных штаммов коринебактерий дифтерии (Corynebacterium diphtheriae) (мазок из зева)</t>
  </si>
  <si>
    <t>Определение ДНК возбудителей коклюша (B.pertussis,B.parapertussis,B.bronchiseprica) в слюне ПЦР</t>
  </si>
  <si>
    <t>Определение ДНК возбудителей коклюша (B.pertussis,B.parapertussis,B.bronchiseprica)в м.со слиз.оболочки носоглотки ПЦР</t>
  </si>
  <si>
    <t>Определение ДНК возбудителей коклюша (B.pertussis,B.parapertussis,B.bronchiseprica)в м.со слиз.оболочки ротоглотки ПЦР</t>
  </si>
  <si>
    <t>Проведение типирования генов HLA II класса локус DQA1</t>
  </si>
  <si>
    <t>Проведение типирования генов HLA II класса локус DQB1</t>
  </si>
  <si>
    <t>Проведение типирования генов HLA II класса локус DRB1</t>
  </si>
  <si>
    <t>СкринингHPV(ВПЧ) , расширенный (15 типов+ КВМ*)HPV6/ HPV11/ HPV16/ HPV 16,31,33,35,52,58/ HPV18/HPV18,39,45,59/HPV 51,56</t>
  </si>
  <si>
    <t>Типирование HPV (ВПЧ) (21 тип+КВМ*)HPV6,11,16,18,31,33,35,39,45,52,58,59,26,51,53,56,66,68,73,82,44,55 кол. соскоб</t>
  </si>
  <si>
    <t>СЕРОЛОГИЯ И ИММУНОЛОГИЯ</t>
  </si>
  <si>
    <t>Определение антител к дифтерийному анатоксину в крови  (РПГА, суммарные) полукол.</t>
  </si>
  <si>
    <t>Определение антител к сальмонелле тифи (Salmonella typhi) в крови методом РПГА,полукол. IHA (273)</t>
  </si>
  <si>
    <t>Определение антител класса A (IgA) к микоплазме хоминис (Mycoplasma hominis) в крови (кач.)</t>
  </si>
  <si>
    <t>Определение антител класса A (IgA) к уреаплазме (Ureaplasma urealyticum) в крови (кач.)</t>
  </si>
  <si>
    <t>Определение антител класса A (IgА) к хламидиям (Chlamydia pneumoniae) в крови (кач.)</t>
  </si>
  <si>
    <t>Определение антител класса G (IgG) к Candida albicans ( полукол.)</t>
  </si>
  <si>
    <t>Определение антител класса G (IgG) к возбудителю коклюша (Bordetella pertussis) в крови (кол.)</t>
  </si>
  <si>
    <t>Определение антител класса G (IgG) к грибам Aspergilius fumigatus в крови (полукол.)</t>
  </si>
  <si>
    <t>Определение антител класса G (IgG) к микоплазме хоминис (Mycoplasma hominis) в крови (кач.)</t>
  </si>
  <si>
    <t>Определение антител класса G (IgG) к трихомонас вагиналис (Trichomonas vaginalis) в крови (полукол.)</t>
  </si>
  <si>
    <t>Определение антител класса G (IgG) к уреаплазме (Ureaplasma urealyticum) в фекалиях (кач.)</t>
  </si>
  <si>
    <t>Определение антител класса G (IgG) к хламидиям (Chlamydia pneumoniae) в крови (полукол.)</t>
  </si>
  <si>
    <t>Определение антител класса M (IgЕ) к Candida albicans ( кол.)</t>
  </si>
  <si>
    <t>Определение антител класса M (IgМ) к хламидиям (Chlamydia pneumoniae) в крови (полукол.)</t>
  </si>
  <si>
    <t>Определение антител класса М (IgM) к возбудителю коклюша (Bordetella pertussis) в крови (кол.)</t>
  </si>
  <si>
    <t>Определение антител классов M, G (IgM, IgG) к шигелле Зонне (Shigella sonnei) в крови РПГА, суммарно, полукол.</t>
  </si>
  <si>
    <t>Определение антител классов M, G (IgM, IgG) к шигелле Флекснера (Shigella flexneri) в крови РПГА, суммарно, полукол.</t>
  </si>
  <si>
    <t>Определение антителл к Brucella (РПГА, суммарные, возбудитель бруцеллеза) полукол.</t>
  </si>
  <si>
    <t>Определение иерсинии псевдотуберкулеза (Yersinia pseudotuberculosis) в крови (сум.) методом РПГА,  IHA (286)</t>
  </si>
  <si>
    <t>Определение иерсинии энтероколитика серотипа О:3(Yersinia enterocolitica О:3) в крови методом РПГА, IHA (284)</t>
  </si>
  <si>
    <t>Определение иерсинии энтероколитика серотипа О:9(Yersinia enterocolitica О:9) в крови методом РПГА, IHA (285)</t>
  </si>
  <si>
    <t>Диагностика  вирусных инфекций</t>
  </si>
  <si>
    <t>Определение антител класса G (IgG) к вирусу ветряной оспы и опоясывающего лишая (Varicella-Zoster virus) в крови кол.</t>
  </si>
  <si>
    <t>Определение антител класса G (IgG) к вирусу клещевого энцефалита в крови полук.</t>
  </si>
  <si>
    <t>Определение антител класса G (IgG) к вирусу паротита (Mumps virus) в крови кол.</t>
  </si>
  <si>
    <t>Определение антител класса G (IgG) к капсидному антигену (VCA) вируса Эпштейна-Барр (Epstein-Barr virus) в крови полукол</t>
  </si>
  <si>
    <t>Определение антител класса G (IgG) к парвовирусу B19 (Parvovirus B19) в крови кол.</t>
  </si>
  <si>
    <t>Определение антител класса M (IgM) к вирусу ветряной оспы и опоясывающего лишая (Varicella-Zoster virus) в крови кач.</t>
  </si>
  <si>
    <t>Определение антител класса M (IgM) к вирусу клещевого энцефалита в крови полук.</t>
  </si>
  <si>
    <t>Определение антител класса M (IgM) к вирусу паротита (Mumps virus) в крови кач.</t>
  </si>
  <si>
    <t>Определение антител класса M (IgM) к парвовирусу В19 (Parvovirus B19) в крови кол.</t>
  </si>
  <si>
    <t>Определение Антигена "s" вируса гепатита В (HВsAg) кач</t>
  </si>
  <si>
    <t>Определение Антигена "е" вируса гепатита В (HВeAg) кач</t>
  </si>
  <si>
    <t>Определение Антител к антигену "s" вируса гепатита В (анти–HВsAg) ( кач.)</t>
  </si>
  <si>
    <t>Определение Антител к антигену "е" вируса гепатита В (анти-HВeAg) кач.</t>
  </si>
  <si>
    <t>Определение Антител к вирусу гепатита D дельта ( anti-HDV) (суммарн.) кач.</t>
  </si>
  <si>
    <t>Определение Антител к вирусу гепатита D дельта IgM (анти- HEV IgM) кач</t>
  </si>
  <si>
    <t>Определение Антител к вирусу гепатита А IgM кач.</t>
  </si>
  <si>
    <t>Определение Антител к вирусу гепатита А суммарные (анти-HAV) кач.</t>
  </si>
  <si>
    <t>Определение Антител к вирусу гепатита Е IgG кач.</t>
  </si>
  <si>
    <t>Определение Антител к вирусу гепатита Е IgM кач.</t>
  </si>
  <si>
    <t>Определение Антител к вирусу гепатита С (анти-HCV) (суммар) кач.</t>
  </si>
  <si>
    <t>Определение Антител к сердцевине вируса гепатита В (анти–HBc) (суммарные) кач.</t>
  </si>
  <si>
    <t>Определение Антител к сердцевине вируса гепатита В (анти–HBc) IgM кач.</t>
  </si>
  <si>
    <t>Интерфероновый статус</t>
  </si>
  <si>
    <t>Интерфероновый статус (сывороточный интерферон, спонтанный интерферон, интерферон α, интерферон γ) забор строго понедель</t>
  </si>
  <si>
    <t>Определением чувствительности к препаратам интерферона АМИКСИН</t>
  </si>
  <si>
    <t>Определением чувствительности к препаратам интерферона Галавит</t>
  </si>
  <si>
    <t>Определением чувствительности к препаратам интерферона Иммунал</t>
  </si>
  <si>
    <t>Определением чувствительности к препаратам интерферона Иммуномакс</t>
  </si>
  <si>
    <t>Определением чувствительности к препаратам интерферона Иммунофан</t>
  </si>
  <si>
    <t>Определением чувствительности к препаратам интерферона Ингарон (гаммаферон) Ингарон (гаммаферон)</t>
  </si>
  <si>
    <t>Определением чувствительности к препаратам интерферона Интрон</t>
  </si>
  <si>
    <t>Определением чувствительности к препаратам интерферона Кагоцел</t>
  </si>
  <si>
    <t>Определением чувствительности к препаратам интерферона Ликопид</t>
  </si>
  <si>
    <t xml:space="preserve">Определением чувствительности к препаратам интерферона Неовир </t>
  </si>
  <si>
    <t>Определением чувствительности к препаратам интерферона Полиоксидоний</t>
  </si>
  <si>
    <t>Определением чувствительности к препаратам интерферона Реальдирон</t>
  </si>
  <si>
    <t>Определением чувствительности к препаратам интерферона Реаферон</t>
  </si>
  <si>
    <t>Определением чувствительности к препаратам интерферона Роферон</t>
  </si>
  <si>
    <t>Определением чувствительности к препаратам интерферона Т-активин</t>
  </si>
  <si>
    <t>Определением чувствительности к препаратам интерферона Тимоген</t>
  </si>
  <si>
    <t>Определением чувствительности к препаратам интерферона Циклоферон</t>
  </si>
  <si>
    <t>СПЕЦИАЛИЗИРОВАННЫЕ МЕТОДЫ ИССЛЕДОВАНИЯ</t>
  </si>
  <si>
    <t>Метаболизм жирных и органических кислот</t>
  </si>
  <si>
    <t>Комплексное определение концентрации жирных кислот:пальмитат,стеарат,олеинат,пальмитолеиннат и др.в крови (методГХ-МС)</t>
  </si>
  <si>
    <t xml:space="preserve">Комплексное определение концентрации ненасыщенных жирных кислот семейств Омега-3 и Омега-6 в крови </t>
  </si>
  <si>
    <t xml:space="preserve">Комплексное определение концентрации ненасыщенных жирных кислот семейства Омега-3 в крови </t>
  </si>
  <si>
    <t xml:space="preserve">Комплексное определение концентрации ненасыщенных жирных кислот семейства Омега-6 в крови </t>
  </si>
  <si>
    <t>Комплексное определение концентрации органических кислот в крови методом ГХ-МС</t>
  </si>
  <si>
    <t>Комплексное определение содержания органических кислот в моче методом ГХ-МС</t>
  </si>
  <si>
    <t>Определение Омега-3 индекса(оценка риска внезапной серд.смерти,инфаркта миокарда и др.сердечно-сосуд. заболев-й)в крови</t>
  </si>
  <si>
    <t>Онкодиспансер</t>
  </si>
  <si>
    <t>Гистологические исследования</t>
  </si>
  <si>
    <t>Гистологическое исследование биоптатов органов и тканей 3 кат. сложности (эндометриоз, невуз, фиброма).</t>
  </si>
  <si>
    <t>Гистологическое исследование биоптатов органов и тканей 4 кат. сложности (биопсия шейки матки, гиперплазия, полип).</t>
  </si>
  <si>
    <t>БСМП</t>
  </si>
  <si>
    <t>Исследование кислотно-основного состояния и газов крови</t>
  </si>
  <si>
    <t>Исследование уровня ГОМОЦИСТЕИНА в крови</t>
  </si>
  <si>
    <t>Исследование уровня нейронспецифической енолазы в крови</t>
  </si>
  <si>
    <t>Исследование уровня свободного тестостерона в крови</t>
  </si>
  <si>
    <t>Исследование уровня тиреоглобулина в крови (ИХА)</t>
  </si>
  <si>
    <t>Исследование на системную красную волчанку (СКВ) LE - клетки в крови</t>
  </si>
  <si>
    <t>Исследование плазминовой (фибринолитической) системы (XII А зависимый фибринолиз)</t>
  </si>
  <si>
    <t>Исследование уровня Плазминогена в крови</t>
  </si>
  <si>
    <t>Исследование уровня Протеина C в крови</t>
  </si>
  <si>
    <t>Исследование уровня Растворимых Фибринмономерных комплексов в крови (РФМК)</t>
  </si>
  <si>
    <t>Определение активности Антитромбина III в крови</t>
  </si>
  <si>
    <t>Определение активности Протеина S в крови</t>
  </si>
  <si>
    <t>Определение Волчаночного антикоагулянта (Тест с ядом гадюки Рассела или тайпана)  подтверждающий</t>
  </si>
  <si>
    <t>Определение Волчаночного антикоагулянта (Тест с ядом гадюки Рассела или тайпана) скрининговый</t>
  </si>
  <si>
    <t>Определение тромбинового времени в крови</t>
  </si>
  <si>
    <t>Молекулярно-биологическое исследование на выяв-е аллели 27 локуса HLA-B27 (HLA генотипирование I класса , ПЦР).</t>
  </si>
  <si>
    <t>Серология</t>
  </si>
  <si>
    <t>Определение антител к глутаматдегидрогеназе в крови    (GAD)</t>
  </si>
  <si>
    <t>Дополнительные анализы</t>
  </si>
  <si>
    <t xml:space="preserve">Исследование уровня 25-OH витамина Д в крови ( 25-гидроксикальциферол) </t>
  </si>
  <si>
    <t>Исследование уровня катехоламинов КАТЕПЛ(адреналин, норадреналин, дофамин) в крови</t>
  </si>
  <si>
    <t>Исследование уровня молочной кислоты ЛАКТАТА (Lactate) в крови кол.</t>
  </si>
  <si>
    <t>Исследование уровня ренина в крови</t>
  </si>
  <si>
    <t>Исследования уровня N-терминального фрагмента натрийуретического пропептида мозгового (NT-proBNP) в крови</t>
  </si>
  <si>
    <t>Определение антител к АКВАПОРИНУ 4 в крови</t>
  </si>
  <si>
    <t>Определение антител класса A (IgA) к Helicobacter pylori в крови</t>
  </si>
  <si>
    <t>Определение антител класса A (IgA) к возбудителю коклюша (Bordetella pertussis) в крови</t>
  </si>
  <si>
    <t>Определение антител класса G (IgG) к Helicobacter pylori в крови</t>
  </si>
  <si>
    <t>Определение антител класса G (IgG) к белку теплового шока хламидии трахоматис (Chlamydia trachomatis) в крови</t>
  </si>
  <si>
    <t xml:space="preserve">Определение антител класса G (IgG) к вирусу кори в крови </t>
  </si>
  <si>
    <t>Определение антител класса G (IgG) к возбудителям клещевых боррелиозов группы Borrelia burgdorferi в крови кол.</t>
  </si>
  <si>
    <t>Определение антител класса M (IgM) к Helicobacter pylori в крови</t>
  </si>
  <si>
    <t>Определение антител класса M (IgM) к возбудителям клещевых боррелиозов группы Borrelia burgdorferi в крови (кач)</t>
  </si>
  <si>
    <t>Определение антител класса M, (IgM) к вирусу кори в крови</t>
  </si>
  <si>
    <t>Определение ДНК листерий (Listeria monocytogenes, DNA) методом ПЦР в плазме крови</t>
  </si>
  <si>
    <t>Определение ДНК микобактерии туберкулеза (Mycobacterium tuberculosis complex)  в эякуляте (сперме)</t>
  </si>
  <si>
    <t>Определение ДНК микобактерий туберкулеза (Mycobacterium tuberculosi scomplex) в моче</t>
  </si>
  <si>
    <t>Определение ДНК токсоплазмы (Toxoplasma gondii) методом ПЦР в крови</t>
  </si>
  <si>
    <t>Определение индекса авидности антител класса G (IgG avidity) антител к токсоплазме (Toxoplasma gondii) в крови кач.</t>
  </si>
  <si>
    <t>Определение содержания аллоиммунных антител, (включая антитела к Rh-антигену).</t>
  </si>
  <si>
    <t>Определение содержания антител к рецептору ацетилхолина</t>
  </si>
  <si>
    <t>Определение уровня Витамина В12 (цианокобаламин) в крови</t>
  </si>
  <si>
    <t xml:space="preserve">Генетические предрасположенности (VIP профили) </t>
  </si>
  <si>
    <t>Наследственные случаи рака молочной железы и/или яичников (гены BRCA1, BRCA2) (с описанием)</t>
  </si>
  <si>
    <t xml:space="preserve"> Прочие услуги</t>
  </si>
  <si>
    <t xml:space="preserve">Косметические и уходовые услуги </t>
  </si>
  <si>
    <t>Уход за телом</t>
  </si>
  <si>
    <t>Уход за руками и ногами</t>
  </si>
  <si>
    <t>Уход за лицом</t>
  </si>
  <si>
    <t>Массажер для ног «Марутака»  от 5 и выше</t>
  </si>
  <si>
    <t>Массажер для ног «Марутака» до 5 процедур</t>
  </si>
  <si>
    <r>
      <t xml:space="preserve">СПА-КОМПОЗИЦИЯ «СТРОЙНОЕ ТЕЛО» за 5 дней </t>
    </r>
    <r>
      <rPr>
        <sz val="11"/>
        <rFont val="Times New Roman"/>
        <family val="1"/>
        <charset val="204"/>
      </rPr>
      <t>(1день: RF лифтинг бедер, вакуумный массаж живота и бедер, обертывание живота. 2день: вакуумный массаж живота и бедер, кавитация живота, - обёртывание бедер. 3день: вакуумный массаж живота, липолиз бедер, обертывание бедер и живота. 4день: RF лифтинг живота, вакуумный массаж бедер, обертывание бедер. 5день: вакуумный массаж живота, кавитация бедер, обертывание живота) 5 дней по</t>
    </r>
    <r>
      <rPr>
        <sz val="12"/>
        <rFont val="Times New Roman"/>
        <family val="1"/>
        <charset val="204"/>
      </rPr>
      <t xml:space="preserve"> 2 часа</t>
    </r>
  </si>
  <si>
    <r>
      <t xml:space="preserve">СПА-КОМПОЗИЦИЯ «СТРОЙНОЕ ТЕЛО» за 7 дней </t>
    </r>
    <r>
      <rPr>
        <sz val="11"/>
        <rFont val="Times New Roman"/>
        <family val="1"/>
        <charset val="204"/>
      </rPr>
      <t>(1день: RF лифтинг бедер, вакуумный массаж живота и бедер, обертывание живота. 2день: вакуумный массаж живота и бедер, кавитация живота, обёртывание бедер. 3день: вакуумный массаж живота, липолиз бедер, обертывание бедер и живота. 4день: RF лифтинг живота, вакуумный массаж бедер, обертывание бедер. 5день: вакуумный массаж живота, кавитация бедер, обертывание живота, 6день: вакуумный массаж бедер, липолиз живота. 7день: RF лифтинг живота и бедер, вакуумный массаж бедер и живота, обертывание живота и бедер)</t>
    </r>
    <r>
      <rPr>
        <sz val="12"/>
        <rFont val="Times New Roman"/>
        <family val="1"/>
        <charset val="204"/>
      </rPr>
      <t xml:space="preserve"> 7 дней по 2 часа</t>
    </r>
  </si>
  <si>
    <t>УХОД «МГНОВЕННЫЙ РЕЗУЛЬТАТ» (массаж лица и шеи + карбокситерапия лица и шеи) 50 минут</t>
  </si>
  <si>
    <t>УХОД «ОМОЛАЖИВАЮЩИЙ»(дарсонвализация лица и шеи + карбокситерапия лица и шеи) 50 минут</t>
  </si>
  <si>
    <t>Дарсонвализация лица, шеи и зоны декольте (воздействие высокочастотным электрическим током) 15 минут</t>
  </si>
  <si>
    <t>RF ЛИФТИНГ ЛИЦА - радиоволновой  метод омоложения и подтяжки лица 10 минут</t>
  </si>
  <si>
    <t>Устранение жировых отложений и коррекция фигуры с помощью лазерного излучения (ЛАЗЕРНЫЙ ЛИПОЛИЗ) 30 минут</t>
  </si>
  <si>
    <t>Липоксация без хирургического вмешательства при помощи ультразвуковых волн с целью удаления целлюлита и жировых отложений (КАВИТАЦИЯ) 30 минут</t>
  </si>
  <si>
    <t>Радиоволновой  метод омоложения и подтяжки подкожно-жировой ткани (RF ЛИФТИНГ ТЕЛА) 20 минут</t>
  </si>
  <si>
    <r>
      <t xml:space="preserve">СПА-КОМПОЗИЦИЯ «ШОКОЛАД» </t>
    </r>
    <r>
      <rPr>
        <sz val="11"/>
        <rFont val="Times New Roman"/>
        <family val="1"/>
        <charset val="204"/>
      </rPr>
      <t>(распаривание тела в кедровой бочке, солевое скрабирование тела с элементами массажа шоколадным скрабом, шоколадное обертывание в термоодеяле, ароматный чай)</t>
    </r>
    <r>
      <rPr>
        <sz val="12"/>
        <rFont val="Times New Roman"/>
        <family val="1"/>
        <charset val="204"/>
      </rPr>
      <t xml:space="preserve"> 1,5 часа</t>
    </r>
  </si>
  <si>
    <r>
      <t xml:space="preserve">СПА-КОМПОЗИЦИЯ «СТРОЙНОЕ ТЕЛО» за 3 дня </t>
    </r>
    <r>
      <rPr>
        <sz val="11"/>
        <rFont val="Times New Roman"/>
        <family val="1"/>
        <charset val="204"/>
      </rPr>
      <t xml:space="preserve">(1день:  RF лифтинг бедер, вакуумный массаж живота и бедер, обертывание живота; 2 день: вакуумный массаж живота и бедер, кавитация живота, обертывание бедер; 3 день: вакуумный массаж живота и бедер, обертывание бедер и живота) 3 дня </t>
    </r>
    <r>
      <rPr>
        <sz val="12"/>
        <rFont val="Times New Roman"/>
        <family val="1"/>
        <charset val="204"/>
      </rPr>
      <t>по 2 часа</t>
    </r>
  </si>
  <si>
    <t>СПА-ОБЕРТЫВАНИЕ ТЕЛА + скрабирование тела (водорослевое, или горячее, или холодное) 1 час</t>
  </si>
  <si>
    <t>Воздействие парафином (озокеритом) на область кисти,  стопы</t>
  </si>
  <si>
    <t>Радиоволновой  метод омоложения и подтяжки лица и зоны декольте (RF ЛИФТИНГ ЛИЦА И ЗОНЫ ДЕКОЛЬТЕ) 20 минут</t>
  </si>
  <si>
    <r>
      <t xml:space="preserve">СПА-КОМПОЗИЦИЯ «РЕЛАКС» </t>
    </r>
    <r>
      <rPr>
        <sz val="11"/>
        <rFont val="Times New Roman"/>
        <family val="1"/>
        <charset val="204"/>
      </rPr>
      <t>( распаривание тела в кедровой бочке, солевое скрабирование тела с элементами массажа, обертывание в термоодеяле, ароматный чай)</t>
    </r>
    <r>
      <rPr>
        <sz val="12"/>
        <rFont val="Times New Roman"/>
        <family val="1"/>
        <charset val="204"/>
      </rPr>
      <t xml:space="preserve"> 1 час</t>
    </r>
  </si>
  <si>
    <r>
      <t xml:space="preserve">СПА-КОМПОЗИЦИЯ «ТОНУС» </t>
    </r>
    <r>
      <rPr>
        <sz val="11"/>
        <rFont val="Times New Roman"/>
        <family val="1"/>
        <charset val="204"/>
      </rPr>
      <t>(распаривание тела в кедровой бочке, солевое скрабирование тела с элементами массажа, вакуумный массаж тела, обертывание в термоодеяле с микронизированными водорослями, ароматный чай)</t>
    </r>
    <r>
      <rPr>
        <sz val="12"/>
        <rFont val="Times New Roman"/>
        <family val="1"/>
        <charset val="204"/>
      </rPr>
      <t xml:space="preserve"> 1,5 часа</t>
    </r>
  </si>
  <si>
    <t>Ванны лекарственные лечебные (пантовая 100,00 мл)</t>
  </si>
  <si>
    <t xml:space="preserve">Лекарственный электрофорез с лечебной грязью(конечности,суставы,шейный,грудной,пояничный,кресцовый отделы позвоночника,грудная клетка,проекция мочевого пузыря,матки,придатков) </t>
  </si>
  <si>
    <t xml:space="preserve"> Полостные процедуры</t>
  </si>
  <si>
    <t>Кишечные орошения минеральной водой (микроклизма с минеральной сульфатно-магниево-натриевой )</t>
  </si>
  <si>
    <t>Ванна газовая углекислая</t>
  </si>
  <si>
    <t>Вибрационное воздействие при заболеваниях органов малого таза+ урологический акуумный массаж (АВСТУ-2 ФОТОЛОД)</t>
  </si>
  <si>
    <t>2 конечности</t>
  </si>
  <si>
    <t>Вибрационный массаж на массажном кровате «Happy dream», «Релакс ОРМЕД»/ НугаБест</t>
  </si>
  <si>
    <t xml:space="preserve">Массажное кресло  </t>
  </si>
  <si>
    <t>Смузи "Сальвеоит" (яблоко-смородина, яблоко-апельсин, клюква, рябина,спирулина, ананас)</t>
  </si>
  <si>
    <r>
      <t>УХОД «АНТИВОЗРАСТНОЙ»</t>
    </r>
    <r>
      <rPr>
        <sz val="11"/>
        <rFont val="Times New Roman"/>
        <family val="1"/>
        <charset val="204"/>
      </rPr>
      <t xml:space="preserve"> (очищение кожи лица с элементами массажа+RF лифтинг+ антивозврастная маска) </t>
    </r>
    <r>
      <rPr>
        <sz val="12"/>
        <rFont val="Times New Roman"/>
        <family val="1"/>
        <charset val="204"/>
      </rPr>
      <t>1 час</t>
    </r>
  </si>
  <si>
    <r>
      <t xml:space="preserve">УХОД «СИЯНИЕ» </t>
    </r>
    <r>
      <rPr>
        <sz val="11"/>
        <rFont val="Times New Roman"/>
        <family val="1"/>
        <charset val="204"/>
      </rPr>
      <t>(очищение кожи лица с элементами массажа, дарсонвализация зоны лица,шеи и декольте,альгинатная маска)</t>
    </r>
    <r>
      <rPr>
        <sz val="12"/>
        <rFont val="Times New Roman"/>
        <family val="1"/>
        <charset val="204"/>
      </rPr>
      <t xml:space="preserve"> 1 час</t>
    </r>
  </si>
  <si>
    <t>Наложение компресса на кожу(антивозрастная маска для лица) 30 минут</t>
  </si>
  <si>
    <t>Массаж лица медицинский (классический)</t>
  </si>
  <si>
    <t>Прессотерапия (лимфодренаж) на пневмомассажере «Лимфа -3»</t>
  </si>
  <si>
    <t>Наложение компресса на кожу(альгинатная маска для лица) 30 минут</t>
  </si>
  <si>
    <t>Массаж воротниковой области (задней поверхности шеи, спины до 4 грудного позвонка, передней поверхности грудной клетки до 2 ребра)</t>
  </si>
  <si>
    <t>Массаж спины медицинский (от 7 шейного позвонка до основания крестца и от левой до правой средней подмышечной линии,верхний трети плеча,области плечевого сустава)</t>
  </si>
  <si>
    <t>3 единицы</t>
  </si>
  <si>
    <t>A21.03.007 , А 21.03.002.001  А21.01.004.002</t>
  </si>
  <si>
    <t>Массаж нижней конечности медицинский</t>
  </si>
  <si>
    <t>A21.01.009.005</t>
  </si>
  <si>
    <t>Общий массаж медицинский для детей</t>
  </si>
  <si>
    <t>Биопрогревающая система для лечения коленного сустава (Join max) Био Макс</t>
  </si>
  <si>
    <t>Массаж лица медицинский (лица, шеи, декольте)</t>
  </si>
  <si>
    <t>в т.ч. общий (клинический) анализ мочи</t>
  </si>
  <si>
    <t>9 единиц</t>
  </si>
  <si>
    <t>Термовоздействие (мини-сауна «Кедровая здравница» от 1 до 5 процедур)</t>
  </si>
  <si>
    <t>Термовоздействие (мини-сауна «Кедровая здравница» от 5 процедур и выше)</t>
  </si>
  <si>
    <t>на ДОПОЛНИТЕЛЬНЫЕ ПЛАТНЫЕ УСЛУГИ в Лечебно-профилактическом частном учреждении профсоюзов санатории "Жемчужина"</t>
  </si>
  <si>
    <t>Стоимость услуг (руб.)</t>
  </si>
  <si>
    <t>1. УСЛУГИ ПРОКАТА</t>
  </si>
  <si>
    <t>2 часа</t>
  </si>
  <si>
    <t>Прокат велосипедов:- для взрослых</t>
  </si>
  <si>
    <t>Прокат велосипедов:-для детей</t>
  </si>
  <si>
    <t>Прокат коврика для йоги и фитнеса</t>
  </si>
  <si>
    <t>1,5 часа</t>
  </si>
  <si>
    <t xml:space="preserve">Прокат коньков:- для взрослых </t>
  </si>
  <si>
    <t>Прокат коньков:- для детей</t>
  </si>
  <si>
    <t>Прокат лыж:- для взрослых</t>
  </si>
  <si>
    <t>Прокат лыж:- для детей</t>
  </si>
  <si>
    <t>Прокат роликов</t>
  </si>
  <si>
    <t>2. АРЕНДА ЗАЛОВ и АППАРАТУРЫ</t>
  </si>
  <si>
    <t>Большой конференц зал (на 240 чел)</t>
  </si>
  <si>
    <t>от 2-х часов</t>
  </si>
  <si>
    <t>Малый конференц зал на (40 чел)</t>
  </si>
  <si>
    <t>Микрофон</t>
  </si>
  <si>
    <t>Спортивный зал</t>
  </si>
  <si>
    <t>2 час</t>
  </si>
  <si>
    <t>Экран + проектор</t>
  </si>
  <si>
    <t>Аренда зала</t>
  </si>
  <si>
    <t>Аренда спортивного зала</t>
  </si>
  <si>
    <t>3. СТИРКА БЕЛЬЯ</t>
  </si>
  <si>
    <t xml:space="preserve">Стирка белья, одежды </t>
  </si>
  <si>
    <t>1 кг</t>
  </si>
  <si>
    <t>Смена постельного белья (по желанию гостя)</t>
  </si>
  <si>
    <t>1 комплект</t>
  </si>
  <si>
    <t>4. ПРОДАЖА ТОВАРОВ</t>
  </si>
  <si>
    <t>Антисептик для рук</t>
  </si>
  <si>
    <t>шт.</t>
  </si>
  <si>
    <t>Бейсболка</t>
  </si>
  <si>
    <t>Ксерокопирование текста, изображения</t>
  </si>
  <si>
    <t>1 страница</t>
  </si>
  <si>
    <t>Маска одноразовая</t>
  </si>
  <si>
    <t>Мыло универсальное (на подл) 140 гр в ассортименте</t>
  </si>
  <si>
    <t>Мыло-крем (без лотка) в ассортименте 105 гр.</t>
  </si>
  <si>
    <t>Пакет маленький с новым логотипом санатория (серебро)</t>
  </si>
  <si>
    <t>Пакет большой с логотипом санатория</t>
  </si>
  <si>
    <t>Плед</t>
  </si>
  <si>
    <t>СальвеоФит ананас 250 гр.</t>
  </si>
  <si>
    <t>СальвеоФит клюква 250 гр.</t>
  </si>
  <si>
    <t>СальвеоФит рябина 250 гр.</t>
  </si>
  <si>
    <t>СальвеоФит спирулина 250 гр.</t>
  </si>
  <si>
    <t>СальвеоФит яблоко-смородина 250 гр.</t>
  </si>
  <si>
    <t>СальвеоФит яблоко-апельсин 250 гр.</t>
  </si>
  <si>
    <t>СальвеоФит-фитнес яблоко-апельсин 250 гр.</t>
  </si>
  <si>
    <t>СальвеоФит-фитнес клюква 250 гр.</t>
  </si>
  <si>
    <t>СальвеоФит-фитнес спирулина 250 гр.</t>
  </si>
  <si>
    <t>Тапочки без логотипа</t>
  </si>
  <si>
    <t>1 пара</t>
  </si>
  <si>
    <t xml:space="preserve">Тапочки с логотипом </t>
  </si>
  <si>
    <t xml:space="preserve">Футболка </t>
  </si>
  <si>
    <t>Шапочка для душа (для бассейна)</t>
  </si>
  <si>
    <t>Хлебцы гречневые цельнозерновые</t>
  </si>
  <si>
    <t>Хлебцы гречневые цельнозерновые из зеленой гречки</t>
  </si>
  <si>
    <t>Хлебцы гречневые цельнозерновые с прованскими травами</t>
  </si>
  <si>
    <t>Блокнот с новым логотипом</t>
  </si>
  <si>
    <t>Мешок с новым логотипом (Ван Гог)</t>
  </si>
  <si>
    <t>Картина</t>
  </si>
  <si>
    <t>Платок</t>
  </si>
  <si>
    <t>База для макияжа Atomy Healthy Glow Base</t>
  </si>
  <si>
    <t>Пенка для умывания Atomy Evening Care Foam Cleanser</t>
  </si>
  <si>
    <t>Маска Дейли (питание и упругость) Atomy Daily Expert Mask Firming</t>
  </si>
  <si>
    <t xml:space="preserve">Крем для лица Atomy BB </t>
  </si>
  <si>
    <t>Эко-пенка для умывания  Atomy Eco Mild Bubble Cleanser</t>
  </si>
  <si>
    <t>Средство для глубокого очищения кожи Atomy Evening Care Deep Cleanser</t>
  </si>
  <si>
    <t>Пилинг-гель Atomy Evening Care Peeling Gel</t>
  </si>
  <si>
    <t>Маска Дейли (увлажняющая) Atomy Daily Expert Mask Moisturizing</t>
  </si>
  <si>
    <t>Зубная щетка Atomy Toothbrush</t>
  </si>
  <si>
    <t>Система по уходу за полостью рта Atomy Oral Care System</t>
  </si>
  <si>
    <t>Зубная паста для взрослых и детей Atomy Toothbrush 50g</t>
  </si>
  <si>
    <t>Средство для интимной гигиены Atomy Aidam Cleaneser</t>
  </si>
  <si>
    <t>Ароматизатор саше Лаванда</t>
  </si>
  <si>
    <t>Ароматизатор саше Нероли</t>
  </si>
  <si>
    <t>Масло-воск для ногтей и кутикулы укрепление и восстановление</t>
  </si>
  <si>
    <t>Гидрофильное масло для умывания</t>
  </si>
  <si>
    <t>Пудра энзимная, для умывания, без сульфатов</t>
  </si>
  <si>
    <t>Гидролат Вишня</t>
  </si>
  <si>
    <t>Гидролат Зеленый чай</t>
  </si>
  <si>
    <t>Гидролат Лаванда</t>
  </si>
  <si>
    <t>Гидролат Роза</t>
  </si>
  <si>
    <t>Гидролат Смородина</t>
  </si>
  <si>
    <t xml:space="preserve">Дезодорант минеральный натуральный Нейтральный, спрей </t>
  </si>
  <si>
    <t xml:space="preserve">Дезодорант минеральный натуральный Грейпфрут, спрей </t>
  </si>
  <si>
    <t xml:space="preserve">Дезодорант минеральный натуральный Зеленый чай, спрей </t>
  </si>
  <si>
    <t>Дезодорант минеральный натуральный Нероли, спрей</t>
  </si>
  <si>
    <t>5. ОБЕД ДЛЯ СОТРУДНИКОВ</t>
  </si>
  <si>
    <t>Комплексный обед для сотрудников санатория</t>
  </si>
  <si>
    <t>Комплексный обед для работников выполниющих работы на территории санатория</t>
  </si>
  <si>
    <t>Драже «Жемчужина»</t>
  </si>
  <si>
    <t>Пакет маленький с логотипом санатория (крафт-пакет)</t>
  </si>
  <si>
    <t>Пакет большой с новым логотипом бумажный</t>
  </si>
  <si>
    <t>Зубная паста 200 гр Atomy Toothbrush</t>
  </si>
  <si>
    <t>Аренда  мангала (решетка-гриль для барбекю без бесседки)</t>
  </si>
  <si>
    <t>Аренда бесседки, мангала (мангал, уголь 3 кг, решетка-гриль для барбекю)</t>
  </si>
  <si>
    <t>Ручка с новым логотипом</t>
  </si>
  <si>
    <t>Шоппер с новым логотипом (Ван Гог)</t>
  </si>
  <si>
    <t xml:space="preserve">на платные медицинские и оздоровительные услуги </t>
  </si>
  <si>
    <t>в Лечебно-оздоровительном учреждении профсоюзов санатории "Жемчужина"</t>
  </si>
  <si>
    <t>Подкожное введение углекислого газа (карбокситерапия зоны рук)</t>
  </si>
  <si>
    <t>Подкожное введение углекислого газа (карбокситерапия - Коррекция внутреннейповерхности рук при жировых отложениях и дряблости)</t>
  </si>
  <si>
    <t>Подкожное введение углекислого газа (карбокситерапия - Коррекция шрамов, стрий, рубцов)</t>
  </si>
  <si>
    <t>1 шрам</t>
  </si>
  <si>
    <t>СУ-ДЖОК терапия (с использование одноразовых акупунктурных игл) зона лица</t>
  </si>
  <si>
    <t>А22.30.015</t>
  </si>
  <si>
    <t>Ударно-волновая терапия</t>
  </si>
  <si>
    <t>1 анатомическая зона (лопаточная область, 1 сустав, 1 отдел позвоночника, пяточная шпора (1 зона) и др.)</t>
  </si>
  <si>
    <t>2 анатомические зоны (лопаточная область, 1 сустав, 1 отдел позвоночника, пяточная шпора (1 зона) и др.)</t>
  </si>
  <si>
    <t>Подкожное введение углекислого газа (карбокситерапия зон  лица и шеи) + Сосудистый протокол</t>
  </si>
  <si>
    <t>Подкожное введение углекислого газа (карбокситерапия - Приобрбитальное омоложение) + сосудистый протокол</t>
  </si>
  <si>
    <t>Подкожное введение углекислого газа (карбокситерапия зоны области живота - усиление тонуса кожи живота) + сосудистый протокол</t>
  </si>
  <si>
    <t>Подкожное введение углекислого газа (карбокситерапия - Коррекция жировых отложений живота (липоредукция) + сосудистый протокол</t>
  </si>
  <si>
    <t>Подкожное введение углекислого газа (карбокситерапия - Коррекция жировых отложений в области бедер (липоредукция) + сосудистый протокол</t>
  </si>
  <si>
    <t>Подкожное введение углекислого газа (карбокситерапия - Коррекция бедер и ягодиц при целлюлите) + сосудистый протокол</t>
  </si>
  <si>
    <t>Подкожное введение углекислого газа (карбокситерапия - приалопеции (выпадение волос)+ сосудистый протокол</t>
  </si>
  <si>
    <t>с 16 января 2026 года</t>
  </si>
  <si>
    <t>№1/Ж от 16.01.2026г.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</si>
</sst>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3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1" applyNumberFormat="0" applyAlignment="0" applyProtection="0"/>
    <xf numFmtId="0" fontId="12" fillId="20" borderId="12" applyNumberFormat="0" applyAlignment="0" applyProtection="0"/>
    <xf numFmtId="0" fontId="13" fillId="20" borderId="11" applyNumberFormat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6" fillId="0" borderId="1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16" applyNumberFormat="0" applyFill="0" applyAlignment="0" applyProtection="0"/>
    <xf numFmtId="0" fontId="18" fillId="21" borderId="1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9" fillId="23" borderId="18" applyNumberFormat="0" applyFont="0" applyAlignment="0" applyProtection="0"/>
    <xf numFmtId="0" fontId="23" fillId="0" borderId="1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1" fillId="0" borderId="0"/>
  </cellStyleXfs>
  <cellXfs count="103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/>
    <xf numFmtId="0" fontId="2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2" fontId="3" fillId="0" borderId="7" xfId="0" applyNumberFormat="1" applyFont="1" applyBorder="1"/>
    <xf numFmtId="2" fontId="3" fillId="0" borderId="0" xfId="0" applyNumberFormat="1" applyFont="1"/>
    <xf numFmtId="164" fontId="3" fillId="0" borderId="7" xfId="0" applyNumberFormat="1" applyFont="1" applyBorder="1"/>
    <xf numFmtId="165" fontId="3" fillId="0" borderId="7" xfId="0" applyNumberFormat="1" applyFont="1" applyBorder="1"/>
    <xf numFmtId="0" fontId="4" fillId="0" borderId="0" xfId="0" applyFont="1"/>
    <xf numFmtId="0" fontId="5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26" fillId="0" borderId="0" xfId="0" applyFont="1" applyAlignment="1">
      <alignment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4" fontId="6" fillId="0" borderId="8" xfId="0" applyNumberFormat="1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8" fillId="0" borderId="8" xfId="0" applyFont="1" applyFill="1" applyBorder="1" applyAlignment="1">
      <alignment horizontal="left" vertical="center" wrapText="1"/>
    </xf>
    <xf numFmtId="0" fontId="31" fillId="0" borderId="8" xfId="0" applyFont="1" applyFill="1" applyBorder="1" applyAlignment="1">
      <alignment horizontal="left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left" vertical="center"/>
    </xf>
    <xf numFmtId="0" fontId="6" fillId="24" borderId="8" xfId="0" applyFont="1" applyFill="1" applyBorder="1" applyAlignment="1">
      <alignment horizontal="left" vertical="center" wrapText="1"/>
    </xf>
    <xf numFmtId="0" fontId="6" fillId="24" borderId="8" xfId="0" applyFont="1" applyFill="1" applyBorder="1" applyAlignment="1">
      <alignment horizontal="center" vertical="center" wrapText="1"/>
    </xf>
    <xf numFmtId="4" fontId="6" fillId="24" borderId="8" xfId="0" applyNumberFormat="1" applyFont="1" applyFill="1" applyBorder="1" applyAlignment="1">
      <alignment horizontal="center" vertical="center" wrapText="1"/>
    </xf>
    <xf numFmtId="0" fontId="5" fillId="25" borderId="0" xfId="0" applyFont="1" applyFill="1" applyAlignment="1">
      <alignment vertical="top"/>
    </xf>
    <xf numFmtId="0" fontId="6" fillId="0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horizontal="center" vertical="center" wrapText="1"/>
    </xf>
    <xf numFmtId="49" fontId="27" fillId="0" borderId="8" xfId="0" applyNumberFormat="1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top" wrapText="1"/>
    </xf>
    <xf numFmtId="0" fontId="33" fillId="0" borderId="8" xfId="0" applyFont="1" applyFill="1" applyBorder="1" applyAlignment="1">
      <alignment horizontal="center" vertical="center" wrapText="1"/>
    </xf>
    <xf numFmtId="0" fontId="27" fillId="0" borderId="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4" fontId="5" fillId="0" borderId="0" xfId="0" applyNumberFormat="1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 wrapText="1"/>
    </xf>
    <xf numFmtId="4" fontId="30" fillId="0" borderId="8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36" fillId="0" borderId="8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vertical="center" wrapText="1"/>
    </xf>
    <xf numFmtId="4" fontId="6" fillId="24" borderId="8" xfId="0" applyNumberFormat="1" applyFont="1" applyFill="1" applyBorder="1" applyAlignment="1">
      <alignment horizontal="center" vertical="center"/>
    </xf>
    <xf numFmtId="2" fontId="36" fillId="0" borderId="8" xfId="0" applyNumberFormat="1" applyFont="1" applyBorder="1" applyAlignment="1">
      <alignment horizontal="left" vertical="center" wrapText="1"/>
    </xf>
    <xf numFmtId="0" fontId="6" fillId="26" borderId="8" xfId="0" applyFont="1" applyFill="1" applyBorder="1" applyAlignment="1">
      <alignment vertical="center" wrapText="1"/>
    </xf>
    <xf numFmtId="0" fontId="32" fillId="0" borderId="8" xfId="0" applyFont="1" applyBorder="1" applyAlignment="1">
      <alignment horizontal="center" vertical="center"/>
    </xf>
    <xf numFmtId="0" fontId="36" fillId="0" borderId="8" xfId="0" applyFont="1" applyBorder="1" applyAlignment="1">
      <alignment horizontal="left" vertical="center" wrapText="1"/>
    </xf>
    <xf numFmtId="0" fontId="0" fillId="24" borderId="4" xfId="0" applyFont="1" applyFill="1" applyBorder="1" applyAlignment="1">
      <alignment vertical="center"/>
    </xf>
    <xf numFmtId="0" fontId="5" fillId="0" borderId="8" xfId="0" applyFont="1" applyBorder="1" applyAlignment="1">
      <alignment horizontal="left" vertical="center"/>
    </xf>
    <xf numFmtId="0" fontId="32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/>
    </xf>
    <xf numFmtId="0" fontId="6" fillId="24" borderId="8" xfId="0" applyFont="1" applyFill="1" applyBorder="1" applyAlignment="1">
      <alignment vertical="center" wrapText="1"/>
    </xf>
    <xf numFmtId="0" fontId="5" fillId="24" borderId="8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4" fontId="6" fillId="0" borderId="8" xfId="0" applyNumberFormat="1" applyFont="1" applyBorder="1" applyAlignment="1">
      <alignment horizontal="center" vertical="center"/>
    </xf>
    <xf numFmtId="0" fontId="35" fillId="0" borderId="2" xfId="0" applyFont="1" applyBorder="1" applyAlignment="1">
      <alignment horizontal="left" vertical="center"/>
    </xf>
    <xf numFmtId="49" fontId="6" fillId="0" borderId="8" xfId="0" applyNumberFormat="1" applyFont="1" applyFill="1" applyBorder="1" applyAlignment="1">
      <alignment horizontal="center" vertical="center" wrapText="1"/>
    </xf>
    <xf numFmtId="49" fontId="6" fillId="24" borderId="8" xfId="0" applyNumberFormat="1" applyFont="1" applyFill="1" applyBorder="1" applyAlignment="1">
      <alignment horizontal="center" vertical="center" wrapText="1"/>
    </xf>
    <xf numFmtId="49" fontId="29" fillId="0" borderId="8" xfId="0" applyNumberFormat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wrapText="1"/>
    </xf>
    <xf numFmtId="0" fontId="27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24" borderId="1" xfId="0" applyFont="1" applyFill="1" applyBorder="1" applyAlignment="1">
      <alignment horizontal="center" vertical="center" wrapText="1"/>
    </xf>
    <xf numFmtId="0" fontId="5" fillId="24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27" fillId="0" borderId="20" xfId="0" applyFont="1" applyFill="1" applyBorder="1" applyAlignment="1">
      <alignment horizontal="center" wrapText="1"/>
    </xf>
    <xf numFmtId="0" fontId="35" fillId="0" borderId="0" xfId="0" applyFont="1" applyBorder="1" applyAlignment="1">
      <alignment horizontal="center" vertical="center" wrapText="1"/>
    </xf>
    <xf numFmtId="0" fontId="0" fillId="0" borderId="0" xfId="0" applyBorder="1" applyAlignment="1"/>
    <xf numFmtId="0" fontId="34" fillId="0" borderId="0" xfId="0" applyFont="1" applyAlignment="1">
      <alignment wrapText="1"/>
    </xf>
    <xf numFmtId="0" fontId="0" fillId="0" borderId="0" xfId="0" applyAlignment="1">
      <alignment wrapText="1"/>
    </xf>
  </cellXfs>
  <cellStyles count="44">
    <cellStyle name="20% - Акцент1" xfId="2" xr:uid="{00000000-0005-0000-0000-000000000000}"/>
    <cellStyle name="20% - Акцент2" xfId="3" xr:uid="{00000000-0005-0000-0000-000001000000}"/>
    <cellStyle name="20% - Акцент3" xfId="4" xr:uid="{00000000-0005-0000-0000-000002000000}"/>
    <cellStyle name="20% - Акцент4" xfId="5" xr:uid="{00000000-0005-0000-0000-000003000000}"/>
    <cellStyle name="20% - Акцент5" xfId="6" xr:uid="{00000000-0005-0000-0000-000004000000}"/>
    <cellStyle name="20% - Акцент6" xfId="7" xr:uid="{00000000-0005-0000-0000-000005000000}"/>
    <cellStyle name="40% - Акцент1" xfId="8" xr:uid="{00000000-0005-0000-0000-000006000000}"/>
    <cellStyle name="40% - Акцент2" xfId="9" xr:uid="{00000000-0005-0000-0000-000007000000}"/>
    <cellStyle name="40% - Акцент3" xfId="10" xr:uid="{00000000-0005-0000-0000-000008000000}"/>
    <cellStyle name="40% - Акцент4" xfId="11" xr:uid="{00000000-0005-0000-0000-000009000000}"/>
    <cellStyle name="40% - Акцент5" xfId="12" xr:uid="{00000000-0005-0000-0000-00000A000000}"/>
    <cellStyle name="40% - Акцент6" xfId="13" xr:uid="{00000000-0005-0000-0000-00000B000000}"/>
    <cellStyle name="60% - Акцент1" xfId="14" xr:uid="{00000000-0005-0000-0000-00000C000000}"/>
    <cellStyle name="60% - Акцент2" xfId="15" xr:uid="{00000000-0005-0000-0000-00000D000000}"/>
    <cellStyle name="60% - Акцент3" xfId="16" xr:uid="{00000000-0005-0000-0000-00000E000000}"/>
    <cellStyle name="60% - Акцент4" xfId="17" xr:uid="{00000000-0005-0000-0000-00000F000000}"/>
    <cellStyle name="60% - Акцент5" xfId="18" xr:uid="{00000000-0005-0000-0000-000010000000}"/>
    <cellStyle name="60% - Акцент6" xfId="19" xr:uid="{00000000-0005-0000-0000-000011000000}"/>
    <cellStyle name="Акцент1 2" xfId="20" xr:uid="{00000000-0005-0000-0000-000012000000}"/>
    <cellStyle name="Акцент2 2" xfId="21" xr:uid="{00000000-0005-0000-0000-000013000000}"/>
    <cellStyle name="Акцент3 2" xfId="22" xr:uid="{00000000-0005-0000-0000-000014000000}"/>
    <cellStyle name="Акцент4 2" xfId="23" xr:uid="{00000000-0005-0000-0000-000015000000}"/>
    <cellStyle name="Акцент5 2" xfId="24" xr:uid="{00000000-0005-0000-0000-000016000000}"/>
    <cellStyle name="Акцент6 2" xfId="25" xr:uid="{00000000-0005-0000-0000-000017000000}"/>
    <cellStyle name="Ввод  2" xfId="26" xr:uid="{00000000-0005-0000-0000-000018000000}"/>
    <cellStyle name="Вывод 2" xfId="27" xr:uid="{00000000-0005-0000-0000-000019000000}"/>
    <cellStyle name="Вычисление 2" xfId="28" xr:uid="{00000000-0005-0000-0000-00001A000000}"/>
    <cellStyle name="Заголовок 1 2" xfId="29" xr:uid="{00000000-0005-0000-0000-00001B000000}"/>
    <cellStyle name="Заголовок 2 2" xfId="30" xr:uid="{00000000-0005-0000-0000-00001C000000}"/>
    <cellStyle name="Заголовок 3 2" xfId="31" xr:uid="{00000000-0005-0000-0000-00001D000000}"/>
    <cellStyle name="Заголовок 4 2" xfId="32" xr:uid="{00000000-0005-0000-0000-00001E000000}"/>
    <cellStyle name="Итог 2" xfId="33" xr:uid="{00000000-0005-0000-0000-00001F000000}"/>
    <cellStyle name="Контрольная ячейка 2" xfId="34" xr:uid="{00000000-0005-0000-0000-000020000000}"/>
    <cellStyle name="Название 2" xfId="35" xr:uid="{00000000-0005-0000-0000-000021000000}"/>
    <cellStyle name="Нейтральный 2" xfId="36" xr:uid="{00000000-0005-0000-0000-000022000000}"/>
    <cellStyle name="Обычный" xfId="0" builtinId="0"/>
    <cellStyle name="Обычный 2" xfId="1" xr:uid="{00000000-0005-0000-0000-000024000000}"/>
    <cellStyle name="Обычный 3" xfId="43" xr:uid="{00000000-0005-0000-0000-000025000000}"/>
    <cellStyle name="Плохой 2" xfId="37" xr:uid="{00000000-0005-0000-0000-000026000000}"/>
    <cellStyle name="Пояснение 2" xfId="38" xr:uid="{00000000-0005-0000-0000-000027000000}"/>
    <cellStyle name="Примечание 2" xfId="39" xr:uid="{00000000-0005-0000-0000-000028000000}"/>
    <cellStyle name="Связанная ячейка 2" xfId="40" xr:uid="{00000000-0005-0000-0000-000029000000}"/>
    <cellStyle name="Текст предупреждения 2" xfId="41" xr:uid="{00000000-0005-0000-0000-00002A000000}"/>
    <cellStyle name="Хороший 2" xfId="42" xr:uid="{00000000-0005-0000-0000-00002B000000}"/>
  </cellStyles>
  <dxfs count="0"/>
  <tableStyles count="0" defaultTableStyle="TableStyleMedium2" defaultPivotStyle="PivotStyleLight16"/>
  <colors>
    <mruColors>
      <color rgb="FF00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47625</xdr:rowOff>
    </xdr:from>
    <xdr:to>
      <xdr:col>1</xdr:col>
      <xdr:colOff>1307122</xdr:colOff>
      <xdr:row>4</xdr:row>
      <xdr:rowOff>358140</xdr:rowOff>
    </xdr:to>
    <xdr:pic>
      <xdr:nvPicPr>
        <xdr:cNvPr id="2" name="Рисунок 1" descr="https://www.zhemchuzhinka.ru/themes/images/header-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47625"/>
          <a:ext cx="2297722" cy="14306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4">
    <tabColor theme="0"/>
  </sheetPr>
  <dimension ref="A1:AF1151"/>
  <sheetViews>
    <sheetView tabSelected="1" view="pageBreakPreview" topLeftCell="A7" zoomScaleNormal="100" zoomScaleSheetLayoutView="100" workbookViewId="0">
      <selection activeCell="H62" sqref="H62"/>
    </sheetView>
  </sheetViews>
  <sheetFormatPr defaultColWidth="9.140625" defaultRowHeight="15.75" outlineLevelRow="1" x14ac:dyDescent="0.2"/>
  <cols>
    <col min="1" max="1" width="16" style="44" customWidth="1"/>
    <col min="2" max="2" width="72.85546875" style="25" customWidth="1"/>
    <col min="3" max="3" width="19.28515625" style="26" customWidth="1"/>
    <col min="4" max="4" width="14" style="26" customWidth="1"/>
    <col min="5" max="16384" width="9.140625" style="19"/>
  </cols>
  <sheetData>
    <row r="1" spans="1:32" s="23" customFormat="1" ht="21" customHeight="1" outlineLevel="1" x14ac:dyDescent="0.25">
      <c r="A1" s="44"/>
      <c r="B1" s="25"/>
      <c r="C1" s="43" t="s">
        <v>90</v>
      </c>
      <c r="D1" s="25"/>
    </row>
    <row r="2" spans="1:32" s="23" customFormat="1" ht="33" customHeight="1" outlineLevel="1" x14ac:dyDescent="0.25">
      <c r="A2" s="44"/>
      <c r="B2" s="25"/>
      <c r="C2" s="81" t="s">
        <v>291</v>
      </c>
      <c r="D2" s="82"/>
    </row>
    <row r="3" spans="1:32" s="23" customFormat="1" ht="19.5" customHeight="1" outlineLevel="1" x14ac:dyDescent="0.25">
      <c r="A3" s="44"/>
      <c r="B3" s="25"/>
      <c r="C3" s="81" t="s">
        <v>91</v>
      </c>
      <c r="D3" s="82"/>
    </row>
    <row r="4" spans="1:32" s="23" customFormat="1" ht="15" customHeight="1" outlineLevel="1" x14ac:dyDescent="0.25">
      <c r="A4" s="44"/>
      <c r="B4" s="25"/>
      <c r="C4" s="81" t="s">
        <v>1392</v>
      </c>
      <c r="D4" s="82"/>
    </row>
    <row r="5" spans="1:32" s="23" customFormat="1" ht="28.9" customHeight="1" x14ac:dyDescent="0.25">
      <c r="A5" s="44"/>
      <c r="B5" s="25"/>
      <c r="C5" s="26"/>
      <c r="D5" s="26"/>
    </row>
    <row r="6" spans="1:32" s="23" customFormat="1" ht="18" customHeight="1" x14ac:dyDescent="0.25">
      <c r="A6" s="79" t="s">
        <v>1</v>
      </c>
      <c r="B6" s="79"/>
      <c r="C6" s="79"/>
      <c r="D6" s="80"/>
    </row>
    <row r="7" spans="1:32" s="23" customFormat="1" ht="18.75" customHeight="1" x14ac:dyDescent="0.25">
      <c r="A7" s="79" t="s">
        <v>1373</v>
      </c>
      <c r="B7" s="79"/>
      <c r="C7" s="79"/>
      <c r="D7" s="80"/>
    </row>
    <row r="8" spans="1:32" s="23" customFormat="1" ht="13.15" customHeight="1" x14ac:dyDescent="0.25">
      <c r="A8" s="78" t="s">
        <v>1374</v>
      </c>
      <c r="B8" s="78"/>
      <c r="C8" s="78"/>
      <c r="D8" s="78"/>
    </row>
    <row r="9" spans="1:32" s="23" customFormat="1" ht="13.15" customHeight="1" x14ac:dyDescent="0.25">
      <c r="A9" s="98" t="s">
        <v>1391</v>
      </c>
      <c r="B9" s="98"/>
      <c r="C9" s="98"/>
      <c r="D9" s="98"/>
    </row>
    <row r="10" spans="1:32" s="21" customFormat="1" ht="44.25" customHeight="1" x14ac:dyDescent="0.2">
      <c r="A10" s="27" t="s">
        <v>102</v>
      </c>
      <c r="B10" s="27" t="s">
        <v>30</v>
      </c>
      <c r="C10" s="27" t="s">
        <v>31</v>
      </c>
      <c r="D10" s="28" t="s">
        <v>161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</row>
    <row r="11" spans="1:32" s="21" customFormat="1" ht="27" customHeight="1" x14ac:dyDescent="0.2">
      <c r="A11" s="83" t="s">
        <v>213</v>
      </c>
      <c r="B11" s="84"/>
      <c r="C11" s="84"/>
      <c r="D11" s="85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</row>
    <row r="12" spans="1:32" s="22" customFormat="1" ht="35.1" customHeight="1" x14ac:dyDescent="0.2">
      <c r="A12" s="75" t="s">
        <v>104</v>
      </c>
      <c r="B12" s="24" t="s">
        <v>106</v>
      </c>
      <c r="C12" s="27" t="s">
        <v>92</v>
      </c>
      <c r="D12" s="28">
        <v>1000</v>
      </c>
    </row>
    <row r="13" spans="1:32" s="22" customFormat="1" ht="35.1" customHeight="1" x14ac:dyDescent="0.2">
      <c r="A13" s="75" t="s">
        <v>101</v>
      </c>
      <c r="B13" s="24" t="s">
        <v>103</v>
      </c>
      <c r="C13" s="27" t="s">
        <v>92</v>
      </c>
      <c r="D13" s="28">
        <v>1000</v>
      </c>
    </row>
    <row r="14" spans="1:32" s="22" customFormat="1" ht="35.1" customHeight="1" x14ac:dyDescent="0.2">
      <c r="A14" s="75" t="s">
        <v>114</v>
      </c>
      <c r="B14" s="24" t="s">
        <v>105</v>
      </c>
      <c r="C14" s="27" t="s">
        <v>92</v>
      </c>
      <c r="D14" s="28">
        <v>1000</v>
      </c>
    </row>
    <row r="15" spans="1:32" s="22" customFormat="1" ht="35.1" customHeight="1" x14ac:dyDescent="0.2">
      <c r="A15" s="75" t="s">
        <v>111</v>
      </c>
      <c r="B15" s="24" t="s">
        <v>108</v>
      </c>
      <c r="C15" s="27" t="s">
        <v>92</v>
      </c>
      <c r="D15" s="28">
        <v>1000</v>
      </c>
    </row>
    <row r="16" spans="1:32" s="22" customFormat="1" ht="35.1" customHeight="1" x14ac:dyDescent="0.2">
      <c r="A16" s="75" t="s">
        <v>113</v>
      </c>
      <c r="B16" s="24" t="s">
        <v>107</v>
      </c>
      <c r="C16" s="27" t="s">
        <v>92</v>
      </c>
      <c r="D16" s="28">
        <v>1000</v>
      </c>
    </row>
    <row r="17" spans="1:32" s="22" customFormat="1" ht="35.1" customHeight="1" x14ac:dyDescent="0.2">
      <c r="A17" s="75" t="s">
        <v>163</v>
      </c>
      <c r="B17" s="24" t="s">
        <v>109</v>
      </c>
      <c r="C17" s="27" t="s">
        <v>92</v>
      </c>
      <c r="D17" s="28">
        <v>1000</v>
      </c>
    </row>
    <row r="18" spans="1:32" s="22" customFormat="1" ht="35.1" customHeight="1" x14ac:dyDescent="0.2">
      <c r="A18" s="75" t="s">
        <v>112</v>
      </c>
      <c r="B18" s="24" t="s">
        <v>110</v>
      </c>
      <c r="C18" s="27" t="s">
        <v>92</v>
      </c>
      <c r="D18" s="28">
        <v>1000</v>
      </c>
    </row>
    <row r="19" spans="1:32" s="22" customFormat="1" ht="35.1" customHeight="1" x14ac:dyDescent="0.2">
      <c r="A19" s="75" t="s">
        <v>104</v>
      </c>
      <c r="B19" s="24" t="s">
        <v>269</v>
      </c>
      <c r="C19" s="27" t="s">
        <v>92</v>
      </c>
      <c r="D19" s="28">
        <v>1000</v>
      </c>
    </row>
    <row r="20" spans="1:32" s="22" customFormat="1" ht="35.1" customHeight="1" x14ac:dyDescent="0.2">
      <c r="A20" s="75" t="s">
        <v>104</v>
      </c>
      <c r="B20" s="24" t="s">
        <v>287</v>
      </c>
      <c r="C20" s="27" t="s">
        <v>92</v>
      </c>
      <c r="D20" s="28">
        <v>1000</v>
      </c>
    </row>
    <row r="21" spans="1:32" ht="28.5" customHeight="1" x14ac:dyDescent="0.2">
      <c r="A21" s="83" t="s">
        <v>214</v>
      </c>
      <c r="B21" s="84"/>
      <c r="C21" s="84"/>
      <c r="D21" s="85"/>
    </row>
    <row r="22" spans="1:32" ht="21" customHeight="1" x14ac:dyDescent="0.2">
      <c r="A22" s="75" t="s">
        <v>221</v>
      </c>
      <c r="B22" s="24" t="s">
        <v>222</v>
      </c>
      <c r="C22" s="27" t="s">
        <v>32</v>
      </c>
      <c r="D22" s="28">
        <v>200</v>
      </c>
    </row>
    <row r="23" spans="1:32" ht="23.25" customHeight="1" x14ac:dyDescent="0.2">
      <c r="A23" s="75" t="s">
        <v>130</v>
      </c>
      <c r="B23" s="24" t="s">
        <v>167</v>
      </c>
      <c r="C23" s="27" t="s">
        <v>32</v>
      </c>
      <c r="D23" s="28">
        <v>400</v>
      </c>
    </row>
    <row r="24" spans="1:32" s="22" customFormat="1" ht="36.75" customHeight="1" x14ac:dyDescent="0.2">
      <c r="A24" s="75" t="s">
        <v>168</v>
      </c>
      <c r="B24" s="24" t="s">
        <v>169</v>
      </c>
      <c r="C24" s="27" t="s">
        <v>32</v>
      </c>
      <c r="D24" s="28">
        <v>50</v>
      </c>
    </row>
    <row r="25" spans="1:32" s="21" customFormat="1" ht="18" customHeight="1" x14ac:dyDescent="0.2">
      <c r="A25" s="90"/>
      <c r="B25" s="90"/>
      <c r="C25" s="90"/>
      <c r="D25" s="91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</row>
    <row r="26" spans="1:32" ht="20.25" customHeight="1" x14ac:dyDescent="0.2">
      <c r="A26" s="75" t="s">
        <v>158</v>
      </c>
      <c r="B26" s="32" t="s">
        <v>164</v>
      </c>
      <c r="C26" s="27" t="s">
        <v>65</v>
      </c>
      <c r="D26" s="28">
        <v>300</v>
      </c>
    </row>
    <row r="27" spans="1:32" ht="21" customHeight="1" x14ac:dyDescent="0.2">
      <c r="A27" s="75" t="s">
        <v>158</v>
      </c>
      <c r="B27" s="24" t="s">
        <v>203</v>
      </c>
      <c r="C27" s="27" t="s">
        <v>66</v>
      </c>
      <c r="D27" s="41">
        <v>600</v>
      </c>
    </row>
    <row r="28" spans="1:32" ht="19.5" customHeight="1" x14ac:dyDescent="0.2">
      <c r="A28" s="75" t="s">
        <v>155</v>
      </c>
      <c r="B28" s="24" t="s">
        <v>165</v>
      </c>
      <c r="C28" s="27" t="s">
        <v>33</v>
      </c>
      <c r="D28" s="28">
        <v>350</v>
      </c>
    </row>
    <row r="29" spans="1:32" ht="18.75" customHeight="1" x14ac:dyDescent="0.2">
      <c r="A29" s="75" t="s">
        <v>156</v>
      </c>
      <c r="B29" s="24" t="s">
        <v>166</v>
      </c>
      <c r="C29" s="27" t="s">
        <v>33</v>
      </c>
      <c r="D29" s="28">
        <v>400</v>
      </c>
    </row>
    <row r="30" spans="1:32" ht="20.25" customHeight="1" x14ac:dyDescent="0.2">
      <c r="A30" s="75" t="s">
        <v>156</v>
      </c>
      <c r="B30" s="24" t="s">
        <v>171</v>
      </c>
      <c r="C30" s="27" t="s">
        <v>33</v>
      </c>
      <c r="D30" s="28">
        <v>400</v>
      </c>
    </row>
    <row r="31" spans="1:32" ht="18.75" customHeight="1" x14ac:dyDescent="0.2">
      <c r="A31" s="75" t="s">
        <v>154</v>
      </c>
      <c r="B31" s="24" t="s">
        <v>170</v>
      </c>
      <c r="C31" s="27" t="s">
        <v>33</v>
      </c>
      <c r="D31" s="28">
        <v>400</v>
      </c>
    </row>
    <row r="32" spans="1:32" s="22" customFormat="1" ht="18.75" customHeight="1" x14ac:dyDescent="0.2">
      <c r="A32" s="75" t="s">
        <v>156</v>
      </c>
      <c r="B32" s="24" t="s">
        <v>1246</v>
      </c>
      <c r="C32" s="27" t="s">
        <v>33</v>
      </c>
      <c r="D32" s="28">
        <v>700</v>
      </c>
    </row>
    <row r="33" spans="1:4" ht="21.75" customHeight="1" x14ac:dyDescent="0.2">
      <c r="A33" s="75" t="s">
        <v>157</v>
      </c>
      <c r="B33" s="24" t="s">
        <v>172</v>
      </c>
      <c r="C33" s="27" t="s">
        <v>33</v>
      </c>
      <c r="D33" s="28">
        <v>700</v>
      </c>
    </row>
    <row r="34" spans="1:4" ht="21" customHeight="1" x14ac:dyDescent="0.2">
      <c r="A34" s="75" t="s">
        <v>153</v>
      </c>
      <c r="B34" s="24" t="s">
        <v>173</v>
      </c>
      <c r="C34" s="27" t="s">
        <v>33</v>
      </c>
      <c r="D34" s="41">
        <v>500</v>
      </c>
    </row>
    <row r="35" spans="1:4" ht="18.75" customHeight="1" x14ac:dyDescent="0.2">
      <c r="A35" s="83" t="s">
        <v>215</v>
      </c>
      <c r="B35" s="84"/>
      <c r="C35" s="84"/>
      <c r="D35" s="85"/>
    </row>
    <row r="36" spans="1:4" s="22" customFormat="1" ht="25.5" customHeight="1" x14ac:dyDescent="0.2">
      <c r="A36" s="92" t="s">
        <v>246</v>
      </c>
      <c r="B36" s="24" t="s">
        <v>223</v>
      </c>
      <c r="C36" s="29"/>
      <c r="D36" s="29"/>
    </row>
    <row r="37" spans="1:4" s="22" customFormat="1" ht="18.75" customHeight="1" x14ac:dyDescent="0.2">
      <c r="A37" s="93"/>
      <c r="B37" s="24" t="s">
        <v>224</v>
      </c>
      <c r="C37" s="27" t="s">
        <v>71</v>
      </c>
      <c r="D37" s="28">
        <v>800</v>
      </c>
    </row>
    <row r="38" spans="1:4" s="22" customFormat="1" ht="20.25" customHeight="1" x14ac:dyDescent="0.2">
      <c r="A38" s="93"/>
      <c r="B38" s="24" t="s">
        <v>225</v>
      </c>
      <c r="C38" s="27" t="s">
        <v>71</v>
      </c>
      <c r="D38" s="28">
        <v>500</v>
      </c>
    </row>
    <row r="39" spans="1:4" s="22" customFormat="1" ht="35.1" customHeight="1" x14ac:dyDescent="0.2">
      <c r="A39" s="93"/>
      <c r="B39" s="24" t="s">
        <v>248</v>
      </c>
      <c r="C39" s="27" t="s">
        <v>70</v>
      </c>
      <c r="D39" s="28">
        <v>500</v>
      </c>
    </row>
    <row r="40" spans="1:4" s="22" customFormat="1" ht="21" customHeight="1" x14ac:dyDescent="0.2">
      <c r="A40" s="93"/>
      <c r="B40" s="24" t="s">
        <v>232</v>
      </c>
      <c r="C40" s="27" t="s">
        <v>70</v>
      </c>
      <c r="D40" s="28">
        <v>700</v>
      </c>
    </row>
    <row r="41" spans="1:4" s="22" customFormat="1" ht="19.5" customHeight="1" x14ac:dyDescent="0.2">
      <c r="A41" s="93"/>
      <c r="B41" s="24" t="s">
        <v>244</v>
      </c>
      <c r="C41" s="27" t="s">
        <v>71</v>
      </c>
      <c r="D41" s="28">
        <v>600</v>
      </c>
    </row>
    <row r="42" spans="1:4" s="22" customFormat="1" ht="18" customHeight="1" x14ac:dyDescent="0.2">
      <c r="A42" s="93"/>
      <c r="B42" s="24" t="s">
        <v>226</v>
      </c>
      <c r="C42" s="27" t="s">
        <v>71</v>
      </c>
      <c r="D42" s="28">
        <v>800</v>
      </c>
    </row>
    <row r="43" spans="1:4" ht="18.75" customHeight="1" x14ac:dyDescent="0.2">
      <c r="A43" s="93"/>
      <c r="B43" s="24" t="s">
        <v>227</v>
      </c>
      <c r="C43" s="27" t="s">
        <v>70</v>
      </c>
      <c r="D43" s="28">
        <v>500</v>
      </c>
    </row>
    <row r="44" spans="1:4" ht="20.25" customHeight="1" x14ac:dyDescent="0.2">
      <c r="A44" s="93"/>
      <c r="B44" s="24" t="s">
        <v>229</v>
      </c>
      <c r="C44" s="27" t="s">
        <v>71</v>
      </c>
      <c r="D44" s="28">
        <v>300</v>
      </c>
    </row>
    <row r="45" spans="1:4" ht="20.25" customHeight="1" x14ac:dyDescent="0.2">
      <c r="A45" s="93"/>
      <c r="B45" s="24" t="s">
        <v>230</v>
      </c>
      <c r="C45" s="27" t="s">
        <v>70</v>
      </c>
      <c r="D45" s="28">
        <v>400</v>
      </c>
    </row>
    <row r="46" spans="1:4" ht="18" customHeight="1" x14ac:dyDescent="0.2">
      <c r="A46" s="93"/>
      <c r="B46" s="24" t="s">
        <v>245</v>
      </c>
      <c r="C46" s="27" t="s">
        <v>71</v>
      </c>
      <c r="D46" s="28">
        <v>500</v>
      </c>
    </row>
    <row r="47" spans="1:4" s="22" customFormat="1" ht="21" customHeight="1" x14ac:dyDescent="0.2">
      <c r="A47" s="93"/>
      <c r="B47" s="24" t="s">
        <v>231</v>
      </c>
      <c r="C47" s="27" t="s">
        <v>71</v>
      </c>
      <c r="D47" s="28">
        <v>600</v>
      </c>
    </row>
    <row r="48" spans="1:4" s="22" customFormat="1" ht="31.5" customHeight="1" x14ac:dyDescent="0.2">
      <c r="A48" s="93"/>
      <c r="B48" s="24" t="s">
        <v>249</v>
      </c>
      <c r="C48" s="27" t="s">
        <v>228</v>
      </c>
      <c r="D48" s="28">
        <v>400</v>
      </c>
    </row>
    <row r="49" spans="1:32" s="22" customFormat="1" ht="30.75" customHeight="1" x14ac:dyDescent="0.2">
      <c r="A49" s="94"/>
      <c r="B49" s="24" t="s">
        <v>243</v>
      </c>
      <c r="C49" s="27" t="s">
        <v>71</v>
      </c>
      <c r="D49" s="28">
        <v>600</v>
      </c>
    </row>
    <row r="50" spans="1:32" ht="63.75" customHeight="1" x14ac:dyDescent="0.2">
      <c r="A50" s="27" t="s">
        <v>116</v>
      </c>
      <c r="B50" s="24" t="s">
        <v>1247</v>
      </c>
      <c r="C50" s="27" t="s">
        <v>228</v>
      </c>
      <c r="D50" s="41">
        <v>400</v>
      </c>
    </row>
    <row r="51" spans="1:32" s="22" customFormat="1" ht="21" customHeight="1" x14ac:dyDescent="0.2">
      <c r="A51" s="83" t="s">
        <v>1248</v>
      </c>
      <c r="B51" s="84"/>
      <c r="C51" s="84"/>
      <c r="D51" s="85"/>
    </row>
    <row r="52" spans="1:32" s="22" customFormat="1" ht="36.75" customHeight="1" x14ac:dyDescent="0.2">
      <c r="A52" s="76" t="s">
        <v>240</v>
      </c>
      <c r="B52" s="39" t="s">
        <v>1249</v>
      </c>
      <c r="C52" s="40" t="s">
        <v>33</v>
      </c>
      <c r="D52" s="28">
        <v>300</v>
      </c>
    </row>
    <row r="53" spans="1:32" s="22" customFormat="1" ht="30" customHeight="1" x14ac:dyDescent="0.2">
      <c r="A53" s="75" t="s">
        <v>240</v>
      </c>
      <c r="B53" s="24" t="s">
        <v>241</v>
      </c>
      <c r="C53" s="27" t="s">
        <v>33</v>
      </c>
      <c r="D53" s="28">
        <v>300</v>
      </c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</row>
    <row r="54" spans="1:32" ht="23.25" customHeight="1" x14ac:dyDescent="0.2">
      <c r="A54" s="75" t="s">
        <v>271</v>
      </c>
      <c r="B54" s="24" t="s">
        <v>272</v>
      </c>
      <c r="C54" s="27" t="s">
        <v>33</v>
      </c>
      <c r="D54" s="28">
        <v>150</v>
      </c>
    </row>
    <row r="55" spans="1:32" s="22" customFormat="1" ht="24" customHeight="1" x14ac:dyDescent="0.2">
      <c r="A55" s="83" t="s">
        <v>206</v>
      </c>
      <c r="B55" s="84"/>
      <c r="C55" s="84"/>
      <c r="D55" s="85"/>
    </row>
    <row r="56" spans="1:32" s="22" customFormat="1" ht="25.5" customHeight="1" x14ac:dyDescent="0.2">
      <c r="A56" s="75" t="s">
        <v>137</v>
      </c>
      <c r="B56" s="24" t="s">
        <v>247</v>
      </c>
      <c r="C56" s="27" t="s">
        <v>33</v>
      </c>
      <c r="D56" s="28">
        <v>200</v>
      </c>
    </row>
    <row r="57" spans="1:32" s="22" customFormat="1" ht="51.75" customHeight="1" x14ac:dyDescent="0.2">
      <c r="A57" s="75" t="s">
        <v>117</v>
      </c>
      <c r="B57" s="24" t="s">
        <v>233</v>
      </c>
      <c r="C57" s="27" t="s">
        <v>11</v>
      </c>
      <c r="D57" s="28">
        <v>600</v>
      </c>
    </row>
    <row r="58" spans="1:32" ht="51" customHeight="1" x14ac:dyDescent="0.2">
      <c r="A58" s="75" t="s">
        <v>117</v>
      </c>
      <c r="B58" s="24" t="s">
        <v>235</v>
      </c>
      <c r="C58" s="27" t="s">
        <v>33</v>
      </c>
      <c r="D58" s="28">
        <v>800</v>
      </c>
    </row>
    <row r="59" spans="1:32" ht="35.25" customHeight="1" x14ac:dyDescent="0.2">
      <c r="A59" s="75" t="s">
        <v>117</v>
      </c>
      <c r="B59" s="24" t="s">
        <v>234</v>
      </c>
      <c r="C59" s="27" t="s">
        <v>33</v>
      </c>
      <c r="D59" s="28">
        <v>500</v>
      </c>
    </row>
    <row r="60" spans="1:32" ht="24.75" customHeight="1" x14ac:dyDescent="0.2">
      <c r="A60" s="75" t="s">
        <v>117</v>
      </c>
      <c r="B60" s="24" t="s">
        <v>236</v>
      </c>
      <c r="C60" s="27" t="s">
        <v>33</v>
      </c>
      <c r="D60" s="28">
        <v>250</v>
      </c>
    </row>
    <row r="61" spans="1:32" ht="23.25" customHeight="1" x14ac:dyDescent="0.2">
      <c r="A61" s="75" t="s">
        <v>238</v>
      </c>
      <c r="B61" s="24" t="s">
        <v>237</v>
      </c>
      <c r="C61" s="27" t="s">
        <v>33</v>
      </c>
      <c r="D61" s="28">
        <v>150</v>
      </c>
    </row>
    <row r="62" spans="1:32" s="22" customFormat="1" ht="21.75" customHeight="1" x14ac:dyDescent="0.2">
      <c r="A62" s="95" t="s">
        <v>118</v>
      </c>
      <c r="B62" s="24" t="s">
        <v>207</v>
      </c>
      <c r="C62" s="27" t="s">
        <v>71</v>
      </c>
      <c r="D62" s="28">
        <v>800</v>
      </c>
    </row>
    <row r="63" spans="1:32" s="22" customFormat="1" ht="22.5" customHeight="1" x14ac:dyDescent="0.2">
      <c r="A63" s="96"/>
      <c r="B63" s="24" t="s">
        <v>207</v>
      </c>
      <c r="C63" s="27" t="s">
        <v>85</v>
      </c>
      <c r="D63" s="28">
        <v>1500</v>
      </c>
    </row>
    <row r="64" spans="1:32" ht="31.5" customHeight="1" x14ac:dyDescent="0.2">
      <c r="A64" s="75" t="s">
        <v>120</v>
      </c>
      <c r="B64" s="24" t="s">
        <v>205</v>
      </c>
      <c r="C64" s="27" t="s">
        <v>33</v>
      </c>
      <c r="D64" s="28">
        <v>800</v>
      </c>
    </row>
    <row r="65" spans="1:4" ht="23.25" customHeight="1" x14ac:dyDescent="0.2">
      <c r="A65" s="75" t="s">
        <v>119</v>
      </c>
      <c r="B65" s="24" t="s">
        <v>242</v>
      </c>
      <c r="C65" s="27" t="s">
        <v>71</v>
      </c>
      <c r="D65" s="28">
        <v>500</v>
      </c>
    </row>
    <row r="66" spans="1:4" ht="35.1" customHeight="1" x14ac:dyDescent="0.2">
      <c r="A66" s="75" t="s">
        <v>121</v>
      </c>
      <c r="B66" s="24" t="s">
        <v>290</v>
      </c>
      <c r="C66" s="27" t="s">
        <v>33</v>
      </c>
      <c r="D66" s="28">
        <v>700</v>
      </c>
    </row>
    <row r="67" spans="1:4" ht="24.75" customHeight="1" x14ac:dyDescent="0.2">
      <c r="A67" s="27" t="s">
        <v>122</v>
      </c>
      <c r="B67" s="24" t="s">
        <v>204</v>
      </c>
      <c r="C67" s="27" t="s">
        <v>33</v>
      </c>
      <c r="D67" s="28">
        <v>400</v>
      </c>
    </row>
    <row r="68" spans="1:4" ht="25.5" customHeight="1" x14ac:dyDescent="0.2">
      <c r="A68" s="83" t="s">
        <v>216</v>
      </c>
      <c r="B68" s="84"/>
      <c r="C68" s="84"/>
      <c r="D68" s="85"/>
    </row>
    <row r="69" spans="1:4" ht="21.75" customHeight="1" x14ac:dyDescent="0.2">
      <c r="A69" s="75" t="s">
        <v>187</v>
      </c>
      <c r="B69" s="24" t="s">
        <v>1250</v>
      </c>
      <c r="C69" s="27" t="s">
        <v>33</v>
      </c>
      <c r="D69" s="41">
        <v>400</v>
      </c>
    </row>
    <row r="70" spans="1:4" ht="23.25" customHeight="1" x14ac:dyDescent="0.2">
      <c r="A70" s="75" t="s">
        <v>251</v>
      </c>
      <c r="B70" s="24" t="s">
        <v>63</v>
      </c>
      <c r="C70" s="27" t="s">
        <v>33</v>
      </c>
      <c r="D70" s="41">
        <v>400</v>
      </c>
    </row>
    <row r="71" spans="1:4" ht="31.5" customHeight="1" x14ac:dyDescent="0.2">
      <c r="A71" s="75" t="s">
        <v>250</v>
      </c>
      <c r="B71" s="24" t="s">
        <v>84</v>
      </c>
      <c r="C71" s="27" t="s">
        <v>33</v>
      </c>
      <c r="D71" s="41">
        <v>400</v>
      </c>
    </row>
    <row r="72" spans="1:4" ht="18" customHeight="1" x14ac:dyDescent="0.2">
      <c r="A72" s="75" t="s">
        <v>150</v>
      </c>
      <c r="B72" s="24" t="s">
        <v>175</v>
      </c>
      <c r="C72" s="27" t="s">
        <v>33</v>
      </c>
      <c r="D72" s="41">
        <v>400</v>
      </c>
    </row>
    <row r="73" spans="1:4" ht="36.75" customHeight="1" x14ac:dyDescent="0.2">
      <c r="A73" s="75" t="s">
        <v>252</v>
      </c>
      <c r="B73" s="24" t="s">
        <v>253</v>
      </c>
      <c r="C73" s="27" t="s">
        <v>33</v>
      </c>
      <c r="D73" s="41">
        <v>400</v>
      </c>
    </row>
    <row r="74" spans="1:4" ht="38.25" customHeight="1" x14ac:dyDescent="0.2">
      <c r="A74" s="75" t="s">
        <v>201</v>
      </c>
      <c r="B74" s="24" t="s">
        <v>202</v>
      </c>
      <c r="C74" s="27" t="s">
        <v>33</v>
      </c>
      <c r="D74" s="41">
        <v>400</v>
      </c>
    </row>
    <row r="75" spans="1:4" ht="27" customHeight="1" x14ac:dyDescent="0.2">
      <c r="A75" s="75" t="s">
        <v>152</v>
      </c>
      <c r="B75" s="24" t="s">
        <v>177</v>
      </c>
      <c r="C75" s="27" t="s">
        <v>33</v>
      </c>
      <c r="D75" s="28">
        <v>400</v>
      </c>
    </row>
    <row r="76" spans="1:4" ht="93.75" customHeight="1" x14ac:dyDescent="0.2">
      <c r="A76" s="75" t="s">
        <v>254</v>
      </c>
      <c r="B76" s="24" t="s">
        <v>179</v>
      </c>
      <c r="C76" s="27" t="s">
        <v>33</v>
      </c>
      <c r="D76" s="28">
        <v>400</v>
      </c>
    </row>
    <row r="77" spans="1:4" ht="33.75" customHeight="1" x14ac:dyDescent="0.2">
      <c r="A77" s="75" t="s">
        <v>147</v>
      </c>
      <c r="B77" s="24" t="s">
        <v>255</v>
      </c>
      <c r="C77" s="27" t="s">
        <v>33</v>
      </c>
      <c r="D77" s="28">
        <v>400</v>
      </c>
    </row>
    <row r="78" spans="1:4" ht="24.75" customHeight="1" x14ac:dyDescent="0.2">
      <c r="A78" s="75" t="s">
        <v>116</v>
      </c>
      <c r="B78" s="24" t="s">
        <v>174</v>
      </c>
      <c r="C78" s="27" t="s">
        <v>33</v>
      </c>
      <c r="D78" s="28">
        <v>400</v>
      </c>
    </row>
    <row r="79" spans="1:4" ht="20.25" customHeight="1" x14ac:dyDescent="0.2">
      <c r="A79" s="95" t="s">
        <v>256</v>
      </c>
      <c r="B79" s="24" t="s">
        <v>257</v>
      </c>
      <c r="C79" s="27" t="s">
        <v>69</v>
      </c>
      <c r="D79" s="28">
        <v>700</v>
      </c>
    </row>
    <row r="80" spans="1:4" ht="52.5" customHeight="1" x14ac:dyDescent="0.2">
      <c r="A80" s="96"/>
      <c r="B80" s="24" t="s">
        <v>258</v>
      </c>
      <c r="C80" s="27" t="s">
        <v>67</v>
      </c>
      <c r="D80" s="28">
        <v>400</v>
      </c>
    </row>
    <row r="81" spans="1:4" ht="60" customHeight="1" x14ac:dyDescent="0.2">
      <c r="A81" s="97"/>
      <c r="B81" s="24" t="s">
        <v>259</v>
      </c>
      <c r="C81" s="27" t="s">
        <v>68</v>
      </c>
      <c r="D81" s="28">
        <v>200</v>
      </c>
    </row>
    <row r="82" spans="1:4" ht="23.25" customHeight="1" x14ac:dyDescent="0.2">
      <c r="A82" s="75" t="s">
        <v>151</v>
      </c>
      <c r="B82" s="24" t="s">
        <v>178</v>
      </c>
      <c r="C82" s="27" t="s">
        <v>33</v>
      </c>
      <c r="D82" s="28">
        <v>400</v>
      </c>
    </row>
    <row r="83" spans="1:4" ht="21" customHeight="1" x14ac:dyDescent="0.2">
      <c r="A83" s="75" t="s">
        <v>176</v>
      </c>
      <c r="B83" s="24" t="s">
        <v>268</v>
      </c>
      <c r="C83" s="27" t="s">
        <v>33</v>
      </c>
      <c r="D83" s="28">
        <v>400</v>
      </c>
    </row>
    <row r="84" spans="1:4" ht="21" customHeight="1" x14ac:dyDescent="0.2">
      <c r="A84" s="75" t="s">
        <v>148</v>
      </c>
      <c r="B84" s="24" t="s">
        <v>180</v>
      </c>
      <c r="C84" s="27" t="s">
        <v>33</v>
      </c>
      <c r="D84" s="28">
        <v>400</v>
      </c>
    </row>
    <row r="85" spans="1:4" ht="24" customHeight="1" x14ac:dyDescent="0.2">
      <c r="A85" s="75" t="s">
        <v>149</v>
      </c>
      <c r="B85" s="24" t="s">
        <v>181</v>
      </c>
      <c r="C85" s="27" t="s">
        <v>33</v>
      </c>
      <c r="D85" s="28">
        <v>500</v>
      </c>
    </row>
    <row r="86" spans="1:4" ht="21.75" customHeight="1" x14ac:dyDescent="0.2">
      <c r="A86" s="75" t="s">
        <v>146</v>
      </c>
      <c r="B86" s="24" t="s">
        <v>182</v>
      </c>
      <c r="C86" s="27" t="s">
        <v>33</v>
      </c>
      <c r="D86" s="28">
        <v>250</v>
      </c>
    </row>
    <row r="87" spans="1:4" s="22" customFormat="1" ht="23.25" customHeight="1" x14ac:dyDescent="0.2">
      <c r="A87" s="75" t="s">
        <v>212</v>
      </c>
      <c r="B87" s="24" t="s">
        <v>211</v>
      </c>
      <c r="C87" s="27" t="s">
        <v>33</v>
      </c>
      <c r="D87" s="28">
        <v>200</v>
      </c>
    </row>
    <row r="88" spans="1:4" ht="21.75" customHeight="1" x14ac:dyDescent="0.2">
      <c r="A88" s="75" t="s">
        <v>144</v>
      </c>
      <c r="B88" s="24" t="s">
        <v>183</v>
      </c>
      <c r="C88" s="27" t="s">
        <v>33</v>
      </c>
      <c r="D88" s="28">
        <v>250</v>
      </c>
    </row>
    <row r="89" spans="1:4" s="22" customFormat="1" ht="18" customHeight="1" x14ac:dyDescent="0.2">
      <c r="A89" s="75" t="s">
        <v>141</v>
      </c>
      <c r="B89" s="24" t="s">
        <v>184</v>
      </c>
      <c r="C89" s="27" t="s">
        <v>33</v>
      </c>
      <c r="D89" s="28">
        <v>200</v>
      </c>
    </row>
    <row r="90" spans="1:4" s="22" customFormat="1" ht="24" customHeight="1" x14ac:dyDescent="0.2">
      <c r="A90" s="75" t="s">
        <v>145</v>
      </c>
      <c r="B90" s="24" t="s">
        <v>185</v>
      </c>
      <c r="C90" s="27" t="s">
        <v>33</v>
      </c>
      <c r="D90" s="28">
        <v>300</v>
      </c>
    </row>
    <row r="91" spans="1:4" s="22" customFormat="1" ht="23.25" customHeight="1" x14ac:dyDescent="0.2">
      <c r="A91" s="75" t="s">
        <v>143</v>
      </c>
      <c r="B91" s="24" t="s">
        <v>186</v>
      </c>
      <c r="C91" s="27" t="s">
        <v>66</v>
      </c>
      <c r="D91" s="28">
        <v>800</v>
      </c>
    </row>
    <row r="92" spans="1:4" ht="39" customHeight="1" x14ac:dyDescent="0.2">
      <c r="A92" s="75" t="s">
        <v>143</v>
      </c>
      <c r="B92" s="24" t="s">
        <v>261</v>
      </c>
      <c r="C92" s="27" t="s">
        <v>66</v>
      </c>
      <c r="D92" s="28">
        <v>650</v>
      </c>
    </row>
    <row r="93" spans="1:4" ht="35.1" customHeight="1" x14ac:dyDescent="0.2">
      <c r="A93" s="75" t="s">
        <v>143</v>
      </c>
      <c r="B93" s="24" t="s">
        <v>260</v>
      </c>
      <c r="C93" s="27" t="s">
        <v>66</v>
      </c>
      <c r="D93" s="28">
        <v>600</v>
      </c>
    </row>
    <row r="94" spans="1:4" ht="38.25" customHeight="1" x14ac:dyDescent="0.2">
      <c r="A94" s="75" t="s">
        <v>142</v>
      </c>
      <c r="B94" s="24" t="s">
        <v>1273</v>
      </c>
      <c r="C94" s="27" t="s">
        <v>33</v>
      </c>
      <c r="D94" s="28">
        <v>500</v>
      </c>
    </row>
    <row r="95" spans="1:4" s="22" customFormat="1" ht="38.25" customHeight="1" x14ac:dyDescent="0.2">
      <c r="A95" s="75" t="s">
        <v>142</v>
      </c>
      <c r="B95" s="24" t="s">
        <v>1274</v>
      </c>
      <c r="C95" s="27" t="s">
        <v>33</v>
      </c>
      <c r="D95" s="28">
        <v>450</v>
      </c>
    </row>
    <row r="96" spans="1:4" s="22" customFormat="1" ht="106.5" customHeight="1" x14ac:dyDescent="0.2">
      <c r="A96" s="75" t="s">
        <v>1380</v>
      </c>
      <c r="B96" s="24" t="s">
        <v>1381</v>
      </c>
      <c r="C96" s="27" t="s">
        <v>1382</v>
      </c>
      <c r="D96" s="28">
        <v>1500</v>
      </c>
    </row>
    <row r="97" spans="1:4" ht="113.25" customHeight="1" x14ac:dyDescent="0.2">
      <c r="A97" s="75" t="s">
        <v>1380</v>
      </c>
      <c r="B97" s="24" t="s">
        <v>1381</v>
      </c>
      <c r="C97" s="27" t="s">
        <v>1383</v>
      </c>
      <c r="D97" s="28">
        <v>2000</v>
      </c>
    </row>
    <row r="98" spans="1:4" ht="35.1" customHeight="1" x14ac:dyDescent="0.2">
      <c r="A98" s="83" t="s">
        <v>217</v>
      </c>
      <c r="B98" s="84"/>
      <c r="C98" s="84"/>
      <c r="D98" s="85"/>
    </row>
    <row r="99" spans="1:4" ht="21.75" customHeight="1" x14ac:dyDescent="0.2">
      <c r="A99" s="75" t="s">
        <v>210</v>
      </c>
      <c r="B99" s="24" t="s">
        <v>209</v>
      </c>
      <c r="C99" s="27" t="s">
        <v>33</v>
      </c>
      <c r="D99" s="28">
        <v>400</v>
      </c>
    </row>
    <row r="100" spans="1:4" ht="35.1" customHeight="1" x14ac:dyDescent="0.2">
      <c r="A100" s="75" t="s">
        <v>123</v>
      </c>
      <c r="B100" s="24" t="s">
        <v>208</v>
      </c>
      <c r="C100" s="27" t="s">
        <v>33</v>
      </c>
      <c r="D100" s="28">
        <v>400</v>
      </c>
    </row>
    <row r="101" spans="1:4" ht="39.75" customHeight="1" x14ac:dyDescent="0.2">
      <c r="A101" s="75" t="s">
        <v>123</v>
      </c>
      <c r="B101" s="24" t="s">
        <v>1251</v>
      </c>
      <c r="C101" s="27" t="s">
        <v>33</v>
      </c>
      <c r="D101" s="28">
        <v>600</v>
      </c>
    </row>
    <row r="102" spans="1:4" ht="20.25" customHeight="1" x14ac:dyDescent="0.2">
      <c r="A102" s="75" t="s">
        <v>210</v>
      </c>
      <c r="B102" s="24" t="s">
        <v>1260</v>
      </c>
      <c r="C102" s="27" t="s">
        <v>1252</v>
      </c>
      <c r="D102" s="41">
        <v>500</v>
      </c>
    </row>
    <row r="103" spans="1:4" ht="33.75" customHeight="1" x14ac:dyDescent="0.2">
      <c r="A103" s="83" t="s">
        <v>218</v>
      </c>
      <c r="B103" s="84"/>
      <c r="C103" s="84"/>
      <c r="D103" s="85"/>
    </row>
    <row r="104" spans="1:4" ht="31.5" customHeight="1" x14ac:dyDescent="0.2">
      <c r="A104" s="27" t="s">
        <v>262</v>
      </c>
      <c r="B104" s="24" t="s">
        <v>263</v>
      </c>
      <c r="C104" s="27" t="s">
        <v>74</v>
      </c>
      <c r="D104" s="28">
        <v>500</v>
      </c>
    </row>
    <row r="105" spans="1:4" ht="41.25" customHeight="1" x14ac:dyDescent="0.2">
      <c r="A105" s="27" t="s">
        <v>124</v>
      </c>
      <c r="B105" s="24" t="s">
        <v>1262</v>
      </c>
      <c r="C105" s="27" t="s">
        <v>75</v>
      </c>
      <c r="D105" s="28">
        <v>600</v>
      </c>
    </row>
    <row r="106" spans="1:4" ht="53.25" customHeight="1" x14ac:dyDescent="0.2">
      <c r="A106" s="75" t="s">
        <v>266</v>
      </c>
      <c r="B106" s="24" t="s">
        <v>81</v>
      </c>
      <c r="C106" s="27" t="s">
        <v>78</v>
      </c>
      <c r="D106" s="28">
        <v>700</v>
      </c>
    </row>
    <row r="107" spans="1:4" ht="24" customHeight="1" x14ac:dyDescent="0.2">
      <c r="A107" s="75" t="s">
        <v>125</v>
      </c>
      <c r="B107" s="24" t="s">
        <v>76</v>
      </c>
      <c r="C107" s="27" t="s">
        <v>77</v>
      </c>
      <c r="D107" s="28">
        <v>600</v>
      </c>
    </row>
    <row r="108" spans="1:4" ht="21" customHeight="1" x14ac:dyDescent="0.2">
      <c r="A108" s="75" t="s">
        <v>125</v>
      </c>
      <c r="B108" s="24" t="s">
        <v>64</v>
      </c>
      <c r="C108" s="27" t="s">
        <v>78</v>
      </c>
      <c r="D108" s="28">
        <v>700</v>
      </c>
    </row>
    <row r="109" spans="1:4" s="22" customFormat="1" ht="58.5" customHeight="1" x14ac:dyDescent="0.2">
      <c r="A109" s="75" t="s">
        <v>1265</v>
      </c>
      <c r="B109" s="24" t="s">
        <v>1263</v>
      </c>
      <c r="C109" s="27" t="s">
        <v>1264</v>
      </c>
      <c r="D109" s="28">
        <v>1000</v>
      </c>
    </row>
    <row r="110" spans="1:4" s="22" customFormat="1" ht="27" customHeight="1" x14ac:dyDescent="0.2">
      <c r="A110" s="75" t="s">
        <v>126</v>
      </c>
      <c r="B110" s="24" t="s">
        <v>1266</v>
      </c>
      <c r="C110" s="27" t="s">
        <v>77</v>
      </c>
      <c r="D110" s="28">
        <v>600</v>
      </c>
    </row>
    <row r="111" spans="1:4" s="22" customFormat="1" ht="36" customHeight="1" x14ac:dyDescent="0.2">
      <c r="A111" s="75" t="s">
        <v>127</v>
      </c>
      <c r="B111" s="24" t="s">
        <v>82</v>
      </c>
      <c r="C111" s="27" t="s">
        <v>78</v>
      </c>
      <c r="D111" s="28">
        <v>700</v>
      </c>
    </row>
    <row r="112" spans="1:4" ht="22.5" customHeight="1" x14ac:dyDescent="0.2">
      <c r="A112" s="75" t="s">
        <v>1267</v>
      </c>
      <c r="B112" s="24" t="s">
        <v>0</v>
      </c>
      <c r="C112" s="27" t="s">
        <v>74</v>
      </c>
      <c r="D112" s="28">
        <v>500</v>
      </c>
    </row>
    <row r="113" spans="1:4" s="22" customFormat="1" ht="35.25" customHeight="1" x14ac:dyDescent="0.2">
      <c r="A113" s="75" t="s">
        <v>265</v>
      </c>
      <c r="B113" s="24" t="s">
        <v>83</v>
      </c>
      <c r="C113" s="27" t="s">
        <v>74</v>
      </c>
      <c r="D113" s="28">
        <v>500</v>
      </c>
    </row>
    <row r="114" spans="1:4" s="22" customFormat="1" ht="39" customHeight="1" x14ac:dyDescent="0.2">
      <c r="A114" s="75" t="s">
        <v>128</v>
      </c>
      <c r="B114" s="24" t="s">
        <v>79</v>
      </c>
      <c r="C114" s="27" t="s">
        <v>80</v>
      </c>
      <c r="D114" s="28">
        <v>700</v>
      </c>
    </row>
    <row r="115" spans="1:4" ht="22.5" customHeight="1" x14ac:dyDescent="0.2">
      <c r="A115" s="76" t="s">
        <v>129</v>
      </c>
      <c r="B115" s="39" t="s">
        <v>264</v>
      </c>
      <c r="C115" s="40" t="s">
        <v>1272</v>
      </c>
      <c r="D115" s="41">
        <v>3000</v>
      </c>
    </row>
    <row r="116" spans="1:4" ht="32.25" customHeight="1" x14ac:dyDescent="0.2">
      <c r="A116" s="75" t="s">
        <v>128</v>
      </c>
      <c r="B116" s="24" t="s">
        <v>1268</v>
      </c>
      <c r="C116" s="27" t="s">
        <v>1264</v>
      </c>
      <c r="D116" s="28">
        <v>1000</v>
      </c>
    </row>
    <row r="117" spans="1:4" ht="21.75" customHeight="1" x14ac:dyDescent="0.2">
      <c r="A117" s="83" t="s">
        <v>219</v>
      </c>
      <c r="B117" s="84"/>
      <c r="C117" s="84"/>
      <c r="D117" s="85"/>
    </row>
    <row r="118" spans="1:4" ht="24" customHeight="1" x14ac:dyDescent="0.2">
      <c r="A118" s="75" t="s">
        <v>140</v>
      </c>
      <c r="B118" s="24" t="s">
        <v>198</v>
      </c>
      <c r="C118" s="27" t="s">
        <v>86</v>
      </c>
      <c r="D118" s="41">
        <v>600</v>
      </c>
    </row>
    <row r="119" spans="1:4" s="22" customFormat="1" ht="21.75" customHeight="1" x14ac:dyDescent="0.2">
      <c r="A119" s="75" t="s">
        <v>138</v>
      </c>
      <c r="B119" s="24" t="s">
        <v>199</v>
      </c>
      <c r="C119" s="27" t="s">
        <v>33</v>
      </c>
      <c r="D119" s="28">
        <v>200</v>
      </c>
    </row>
    <row r="120" spans="1:4" ht="24.75" customHeight="1" x14ac:dyDescent="0.2">
      <c r="A120" s="75" t="s">
        <v>139</v>
      </c>
      <c r="B120" s="24" t="s">
        <v>188</v>
      </c>
      <c r="C120" s="27" t="s">
        <v>87</v>
      </c>
      <c r="D120" s="28">
        <v>150</v>
      </c>
    </row>
    <row r="121" spans="1:4" ht="22.5" customHeight="1" x14ac:dyDescent="0.2">
      <c r="A121" s="75" t="s">
        <v>267</v>
      </c>
      <c r="B121" s="24" t="s">
        <v>270</v>
      </c>
      <c r="C121" s="27" t="s">
        <v>33</v>
      </c>
      <c r="D121" s="28">
        <v>150</v>
      </c>
    </row>
    <row r="122" spans="1:4" s="22" customFormat="1" ht="24" customHeight="1" x14ac:dyDescent="0.2">
      <c r="A122" s="88" t="s">
        <v>273</v>
      </c>
      <c r="B122" s="24" t="s">
        <v>200</v>
      </c>
      <c r="C122" s="27" t="s">
        <v>33</v>
      </c>
      <c r="D122" s="28">
        <v>200</v>
      </c>
    </row>
    <row r="123" spans="1:4" s="42" customFormat="1" ht="53.25" customHeight="1" x14ac:dyDescent="0.2">
      <c r="A123" s="89"/>
      <c r="B123" s="24" t="s">
        <v>281</v>
      </c>
      <c r="C123" s="27" t="s">
        <v>98</v>
      </c>
      <c r="D123" s="28">
        <v>1400</v>
      </c>
    </row>
    <row r="124" spans="1:4" s="42" customFormat="1" ht="25.5" customHeight="1" x14ac:dyDescent="0.2">
      <c r="A124" s="86" t="s">
        <v>274</v>
      </c>
      <c r="B124" s="39" t="s">
        <v>220</v>
      </c>
      <c r="C124" s="40" t="s">
        <v>33</v>
      </c>
      <c r="D124" s="41">
        <v>300</v>
      </c>
    </row>
    <row r="125" spans="1:4" s="42" customFormat="1" ht="52.5" customHeight="1" x14ac:dyDescent="0.2">
      <c r="A125" s="87"/>
      <c r="B125" s="39" t="s">
        <v>275</v>
      </c>
      <c r="C125" s="40" t="s">
        <v>98</v>
      </c>
      <c r="D125" s="41">
        <v>3300</v>
      </c>
    </row>
    <row r="126" spans="1:4" s="42" customFormat="1" ht="21" customHeight="1" x14ac:dyDescent="0.2">
      <c r="A126" s="87"/>
      <c r="B126" s="39" t="s">
        <v>276</v>
      </c>
      <c r="C126" s="40" t="s">
        <v>72</v>
      </c>
      <c r="D126" s="41">
        <v>300</v>
      </c>
    </row>
    <row r="127" spans="1:4" s="42" customFormat="1" ht="32.25" customHeight="1" x14ac:dyDescent="0.2">
      <c r="A127" s="87"/>
      <c r="B127" s="39" t="s">
        <v>277</v>
      </c>
      <c r="C127" s="40" t="s">
        <v>66</v>
      </c>
      <c r="D127" s="41">
        <v>500</v>
      </c>
    </row>
    <row r="128" spans="1:4" s="22" customFormat="1" ht="45" customHeight="1" x14ac:dyDescent="0.2">
      <c r="A128" s="87"/>
      <c r="B128" s="39" t="s">
        <v>278</v>
      </c>
      <c r="C128" s="40" t="s">
        <v>66</v>
      </c>
      <c r="D128" s="41">
        <v>250</v>
      </c>
    </row>
    <row r="129" spans="1:4" s="22" customFormat="1" ht="35.1" customHeight="1" x14ac:dyDescent="0.2">
      <c r="A129" s="83" t="s">
        <v>1223</v>
      </c>
      <c r="B129" s="84"/>
      <c r="C129" s="84"/>
      <c r="D129" s="85"/>
    </row>
    <row r="130" spans="1:4" s="22" customFormat="1" ht="36" customHeight="1" x14ac:dyDescent="0.2">
      <c r="A130" s="45"/>
      <c r="B130" s="24" t="s">
        <v>1269</v>
      </c>
      <c r="C130" s="27" t="s">
        <v>33</v>
      </c>
      <c r="D130" s="28">
        <v>400</v>
      </c>
    </row>
    <row r="131" spans="1:4" s="22" customFormat="1" ht="27" customHeight="1" x14ac:dyDescent="0.2">
      <c r="A131" s="45"/>
      <c r="B131" s="24" t="s">
        <v>239</v>
      </c>
      <c r="C131" s="27" t="s">
        <v>33</v>
      </c>
      <c r="D131" s="28">
        <v>900</v>
      </c>
    </row>
    <row r="132" spans="1:4" s="22" customFormat="1" ht="27" customHeight="1" x14ac:dyDescent="0.2">
      <c r="A132" s="45"/>
      <c r="B132" s="24" t="s">
        <v>1379</v>
      </c>
      <c r="C132" s="27" t="s">
        <v>33</v>
      </c>
      <c r="D132" s="28">
        <v>3000</v>
      </c>
    </row>
    <row r="133" spans="1:4" s="22" customFormat="1" ht="21" customHeight="1" x14ac:dyDescent="0.2">
      <c r="A133" s="45"/>
      <c r="B133" s="24" t="s">
        <v>1228</v>
      </c>
      <c r="C133" s="27" t="s">
        <v>33</v>
      </c>
      <c r="D133" s="28">
        <v>300</v>
      </c>
    </row>
    <row r="134" spans="1:4" s="22" customFormat="1" ht="18.75" customHeight="1" x14ac:dyDescent="0.2">
      <c r="A134" s="45"/>
      <c r="B134" s="24" t="s">
        <v>1229</v>
      </c>
      <c r="C134" s="27" t="s">
        <v>33</v>
      </c>
      <c r="D134" s="28">
        <v>400</v>
      </c>
    </row>
    <row r="135" spans="1:4" s="22" customFormat="1" ht="33.75" customHeight="1" x14ac:dyDescent="0.2">
      <c r="A135" s="45"/>
      <c r="B135" s="24" t="s">
        <v>1253</v>
      </c>
      <c r="C135" s="27" t="s">
        <v>33</v>
      </c>
      <c r="D135" s="28">
        <v>400</v>
      </c>
    </row>
    <row r="136" spans="1:4" s="22" customFormat="1" ht="20.25" customHeight="1" x14ac:dyDescent="0.2">
      <c r="A136" s="46"/>
      <c r="B136" s="24" t="s">
        <v>1254</v>
      </c>
      <c r="C136" s="27" t="s">
        <v>33</v>
      </c>
      <c r="D136" s="28">
        <v>500</v>
      </c>
    </row>
    <row r="137" spans="1:4" s="22" customFormat="1" ht="36" customHeight="1" x14ac:dyDescent="0.2">
      <c r="A137" s="46"/>
      <c r="B137" s="24" t="s">
        <v>1255</v>
      </c>
      <c r="C137" s="27" t="s">
        <v>87</v>
      </c>
      <c r="D137" s="28">
        <v>180</v>
      </c>
    </row>
    <row r="138" spans="1:4" s="22" customFormat="1" ht="25.5" customHeight="1" x14ac:dyDescent="0.2">
      <c r="A138" s="45"/>
      <c r="B138" s="24" t="s">
        <v>279</v>
      </c>
      <c r="C138" s="27" t="s">
        <v>73</v>
      </c>
      <c r="D138" s="28">
        <v>200</v>
      </c>
    </row>
    <row r="139" spans="1:4" s="22" customFormat="1" ht="23.25" customHeight="1" x14ac:dyDescent="0.2">
      <c r="A139" s="47"/>
      <c r="B139" s="24" t="s">
        <v>285</v>
      </c>
      <c r="C139" s="27" t="s">
        <v>33</v>
      </c>
      <c r="D139" s="28">
        <v>150</v>
      </c>
    </row>
    <row r="140" spans="1:4" s="22" customFormat="1" ht="24.75" customHeight="1" x14ac:dyDescent="0.2">
      <c r="A140" s="83" t="s">
        <v>1224</v>
      </c>
      <c r="B140" s="84"/>
      <c r="C140" s="84"/>
      <c r="D140" s="85"/>
    </row>
    <row r="141" spans="1:4" s="22" customFormat="1" ht="27" customHeight="1" x14ac:dyDescent="0.2">
      <c r="A141" s="83" t="s">
        <v>1225</v>
      </c>
      <c r="B141" s="84"/>
      <c r="C141" s="84"/>
      <c r="D141" s="85"/>
    </row>
    <row r="142" spans="1:4" s="22" customFormat="1" ht="31.5" customHeight="1" x14ac:dyDescent="0.2">
      <c r="A142" s="75" t="s">
        <v>142</v>
      </c>
      <c r="B142" s="24" t="s">
        <v>1273</v>
      </c>
      <c r="C142" s="27" t="s">
        <v>33</v>
      </c>
      <c r="D142" s="28">
        <v>500</v>
      </c>
    </row>
    <row r="143" spans="1:4" s="22" customFormat="1" ht="34.5" customHeight="1" x14ac:dyDescent="0.2">
      <c r="A143" s="75" t="s">
        <v>142</v>
      </c>
      <c r="B143" s="24" t="s">
        <v>1274</v>
      </c>
      <c r="C143" s="27" t="s">
        <v>33</v>
      </c>
      <c r="D143" s="28">
        <v>450</v>
      </c>
    </row>
    <row r="144" spans="1:4" s="22" customFormat="1" ht="22.5" customHeight="1" x14ac:dyDescent="0.2">
      <c r="A144" s="75"/>
      <c r="B144" s="24" t="s">
        <v>288</v>
      </c>
      <c r="C144" s="27" t="s">
        <v>71</v>
      </c>
      <c r="D144" s="28">
        <v>1500</v>
      </c>
    </row>
    <row r="145" spans="1:4" s="22" customFormat="1" ht="22.5" customHeight="1" x14ac:dyDescent="0.2">
      <c r="A145" s="75"/>
      <c r="B145" s="24" t="s">
        <v>289</v>
      </c>
      <c r="C145" s="27" t="s">
        <v>71</v>
      </c>
      <c r="D145" s="28">
        <v>800</v>
      </c>
    </row>
    <row r="146" spans="1:4" s="22" customFormat="1" ht="36.75" customHeight="1" x14ac:dyDescent="0.2">
      <c r="A146" s="75"/>
      <c r="B146" s="24" t="s">
        <v>1384</v>
      </c>
      <c r="C146" s="27" t="s">
        <v>85</v>
      </c>
      <c r="D146" s="28">
        <v>2000</v>
      </c>
    </row>
    <row r="147" spans="1:4" s="22" customFormat="1" ht="31.5" customHeight="1" x14ac:dyDescent="0.2">
      <c r="A147" s="75"/>
      <c r="B147" s="24" t="s">
        <v>1375</v>
      </c>
      <c r="C147" s="27" t="s">
        <v>33</v>
      </c>
      <c r="D147" s="28">
        <v>800</v>
      </c>
    </row>
    <row r="148" spans="1:4" s="22" customFormat="1" ht="30" customHeight="1" x14ac:dyDescent="0.2">
      <c r="A148" s="75"/>
      <c r="B148" s="24" t="s">
        <v>1385</v>
      </c>
      <c r="C148" s="27" t="s">
        <v>33</v>
      </c>
      <c r="D148" s="28">
        <v>800</v>
      </c>
    </row>
    <row r="149" spans="1:4" s="22" customFormat="1" ht="33" customHeight="1" x14ac:dyDescent="0.2">
      <c r="A149" s="75"/>
      <c r="B149" s="24" t="s">
        <v>1386</v>
      </c>
      <c r="C149" s="27" t="s">
        <v>33</v>
      </c>
      <c r="D149" s="28">
        <v>1700</v>
      </c>
    </row>
    <row r="150" spans="1:4" s="22" customFormat="1" ht="33" customHeight="1" x14ac:dyDescent="0.2">
      <c r="A150" s="75"/>
      <c r="B150" s="24" t="s">
        <v>1387</v>
      </c>
      <c r="C150" s="27" t="s">
        <v>33</v>
      </c>
      <c r="D150" s="28">
        <v>2500</v>
      </c>
    </row>
    <row r="151" spans="1:4" s="22" customFormat="1" ht="43.5" customHeight="1" x14ac:dyDescent="0.2">
      <c r="A151" s="75"/>
      <c r="B151" s="24" t="s">
        <v>1388</v>
      </c>
      <c r="C151" s="27" t="s">
        <v>33</v>
      </c>
      <c r="D151" s="28">
        <v>2500</v>
      </c>
    </row>
    <row r="152" spans="1:4" s="22" customFormat="1" ht="29.25" customHeight="1" x14ac:dyDescent="0.2">
      <c r="A152" s="75"/>
      <c r="B152" s="24" t="s">
        <v>1389</v>
      </c>
      <c r="C152" s="27" t="s">
        <v>33</v>
      </c>
      <c r="D152" s="28">
        <v>1700</v>
      </c>
    </row>
    <row r="153" spans="1:4" s="22" customFormat="1" ht="33.75" customHeight="1" x14ac:dyDescent="0.2">
      <c r="A153" s="75"/>
      <c r="B153" s="24" t="s">
        <v>1376</v>
      </c>
      <c r="C153" s="27" t="s">
        <v>33</v>
      </c>
      <c r="D153" s="28">
        <v>2000</v>
      </c>
    </row>
    <row r="154" spans="1:4" s="22" customFormat="1" ht="33" customHeight="1" x14ac:dyDescent="0.2">
      <c r="A154" s="75"/>
      <c r="B154" s="24" t="s">
        <v>1377</v>
      </c>
      <c r="C154" s="27" t="s">
        <v>1378</v>
      </c>
      <c r="D154" s="28">
        <v>600</v>
      </c>
    </row>
    <row r="155" spans="1:4" s="22" customFormat="1" ht="36.75" customHeight="1" x14ac:dyDescent="0.2">
      <c r="A155" s="75"/>
      <c r="B155" s="24" t="s">
        <v>1390</v>
      </c>
      <c r="C155" s="27" t="s">
        <v>33</v>
      </c>
      <c r="D155" s="28">
        <v>2500</v>
      </c>
    </row>
    <row r="156" spans="1:4" s="22" customFormat="1" ht="21" customHeight="1" x14ac:dyDescent="0.2">
      <c r="A156" s="45"/>
      <c r="B156" s="24" t="s">
        <v>99</v>
      </c>
      <c r="C156" s="27" t="s">
        <v>33</v>
      </c>
      <c r="D156" s="28">
        <v>450</v>
      </c>
    </row>
    <row r="157" spans="1:4" s="22" customFormat="1" ht="20.25" customHeight="1" x14ac:dyDescent="0.2">
      <c r="A157" s="45"/>
      <c r="B157" s="24" t="s">
        <v>115</v>
      </c>
      <c r="C157" s="27" t="s">
        <v>33</v>
      </c>
      <c r="D157" s="28">
        <v>550</v>
      </c>
    </row>
    <row r="158" spans="1:4" s="22" customFormat="1" ht="34.5" customHeight="1" x14ac:dyDescent="0.2">
      <c r="A158" s="45"/>
      <c r="B158" s="24" t="s">
        <v>1236</v>
      </c>
      <c r="C158" s="27" t="s">
        <v>71</v>
      </c>
      <c r="D158" s="28">
        <v>800</v>
      </c>
    </row>
    <row r="159" spans="1:4" s="22" customFormat="1" ht="48.75" customHeight="1" x14ac:dyDescent="0.2">
      <c r="A159" s="45"/>
      <c r="B159" s="24" t="s">
        <v>1237</v>
      </c>
      <c r="C159" s="27" t="s">
        <v>71</v>
      </c>
      <c r="D159" s="28">
        <v>800</v>
      </c>
    </row>
    <row r="160" spans="1:4" s="22" customFormat="1" ht="39.75" customHeight="1" x14ac:dyDescent="0.2">
      <c r="A160" s="45"/>
      <c r="B160" s="24" t="s">
        <v>1238</v>
      </c>
      <c r="C160" s="27" t="s">
        <v>71</v>
      </c>
      <c r="D160" s="28">
        <v>600</v>
      </c>
    </row>
    <row r="161" spans="1:4" s="22" customFormat="1" ht="51.75" customHeight="1" x14ac:dyDescent="0.2">
      <c r="A161" s="45"/>
      <c r="B161" s="24" t="s">
        <v>1244</v>
      </c>
      <c r="C161" s="27" t="s">
        <v>160</v>
      </c>
      <c r="D161" s="28">
        <v>2800</v>
      </c>
    </row>
    <row r="162" spans="1:4" s="22" customFormat="1" ht="66.75" customHeight="1" x14ac:dyDescent="0.2">
      <c r="A162" s="45"/>
      <c r="B162" s="24" t="s">
        <v>1245</v>
      </c>
      <c r="C162" s="27" t="s">
        <v>160</v>
      </c>
      <c r="D162" s="28">
        <v>3500</v>
      </c>
    </row>
    <row r="163" spans="1:4" s="22" customFormat="1" ht="54" customHeight="1" x14ac:dyDescent="0.2">
      <c r="A163" s="45"/>
      <c r="B163" s="24" t="s">
        <v>1239</v>
      </c>
      <c r="C163" s="27" t="s">
        <v>160</v>
      </c>
      <c r="D163" s="28">
        <v>3000</v>
      </c>
    </row>
    <row r="164" spans="1:4" s="22" customFormat="1" ht="81" customHeight="1" x14ac:dyDescent="0.2">
      <c r="A164" s="45"/>
      <c r="B164" s="24" t="s">
        <v>1240</v>
      </c>
      <c r="C164" s="27" t="s">
        <v>160</v>
      </c>
      <c r="D164" s="28">
        <v>10000</v>
      </c>
    </row>
    <row r="165" spans="1:4" s="22" customFormat="1" ht="111.75" customHeight="1" x14ac:dyDescent="0.2">
      <c r="A165" s="45"/>
      <c r="B165" s="24" t="s">
        <v>1230</v>
      </c>
      <c r="C165" s="27" t="s">
        <v>160</v>
      </c>
      <c r="D165" s="28">
        <v>13000</v>
      </c>
    </row>
    <row r="166" spans="1:4" s="22" customFormat="1" ht="140.25" customHeight="1" x14ac:dyDescent="0.2">
      <c r="A166" s="45"/>
      <c r="B166" s="24" t="s">
        <v>1231</v>
      </c>
      <c r="C166" s="27" t="s">
        <v>160</v>
      </c>
      <c r="D166" s="28">
        <v>15000</v>
      </c>
    </row>
    <row r="167" spans="1:4" s="22" customFormat="1" ht="23.25" customHeight="1" x14ac:dyDescent="0.2">
      <c r="A167" s="45"/>
      <c r="B167" s="24" t="s">
        <v>282</v>
      </c>
      <c r="C167" s="27" t="s">
        <v>33</v>
      </c>
      <c r="D167" s="28">
        <v>1500</v>
      </c>
    </row>
    <row r="168" spans="1:4" s="22" customFormat="1" ht="24" customHeight="1" x14ac:dyDescent="0.2">
      <c r="A168" s="45"/>
      <c r="B168" s="24" t="s">
        <v>283</v>
      </c>
      <c r="C168" s="27" t="s">
        <v>33</v>
      </c>
      <c r="D168" s="28">
        <v>400</v>
      </c>
    </row>
    <row r="169" spans="1:4" s="22" customFormat="1" ht="41.25" customHeight="1" x14ac:dyDescent="0.2">
      <c r="A169" s="45"/>
      <c r="B169" s="24" t="s">
        <v>1241</v>
      </c>
      <c r="C169" s="27" t="s">
        <v>33</v>
      </c>
      <c r="D169" s="28">
        <v>2000</v>
      </c>
    </row>
    <row r="170" spans="1:4" s="22" customFormat="1" ht="27" customHeight="1" x14ac:dyDescent="0.2">
      <c r="A170" s="45"/>
      <c r="B170" s="24" t="s">
        <v>284</v>
      </c>
      <c r="C170" s="27" t="s">
        <v>33</v>
      </c>
      <c r="D170" s="28">
        <v>600</v>
      </c>
    </row>
    <row r="171" spans="1:4" s="22" customFormat="1" ht="30" customHeight="1" x14ac:dyDescent="0.2">
      <c r="A171" s="83" t="s">
        <v>1226</v>
      </c>
      <c r="B171" s="84"/>
      <c r="C171" s="84"/>
      <c r="D171" s="85"/>
    </row>
    <row r="172" spans="1:4" s="22" customFormat="1" ht="25.5" customHeight="1" x14ac:dyDescent="0.2">
      <c r="A172" s="45"/>
      <c r="B172" s="24" t="s">
        <v>1242</v>
      </c>
      <c r="C172" s="27" t="s">
        <v>67</v>
      </c>
      <c r="D172" s="28">
        <v>400</v>
      </c>
    </row>
    <row r="173" spans="1:4" s="22" customFormat="1" ht="27.75" customHeight="1" x14ac:dyDescent="0.2">
      <c r="A173" s="45"/>
      <c r="B173" s="24" t="s">
        <v>1228</v>
      </c>
      <c r="C173" s="27" t="s">
        <v>33</v>
      </c>
      <c r="D173" s="28">
        <v>300</v>
      </c>
    </row>
    <row r="174" spans="1:4" s="22" customFormat="1" ht="24.75" customHeight="1" x14ac:dyDescent="0.2">
      <c r="A174" s="45"/>
      <c r="B174" s="24" t="s">
        <v>1229</v>
      </c>
      <c r="C174" s="27" t="s">
        <v>33</v>
      </c>
      <c r="D174" s="28">
        <v>400</v>
      </c>
    </row>
    <row r="175" spans="1:4" s="42" customFormat="1" ht="35.1" customHeight="1" x14ac:dyDescent="0.2">
      <c r="A175" s="83" t="s">
        <v>1227</v>
      </c>
      <c r="B175" s="84"/>
      <c r="C175" s="84"/>
      <c r="D175" s="85"/>
    </row>
    <row r="176" spans="1:4" s="42" customFormat="1" ht="24.75" customHeight="1" x14ac:dyDescent="0.2">
      <c r="A176" s="76" t="s">
        <v>159</v>
      </c>
      <c r="B176" s="39" t="s">
        <v>1259</v>
      </c>
      <c r="C176" s="40" t="s">
        <v>33</v>
      </c>
      <c r="D176" s="41">
        <v>600</v>
      </c>
    </row>
    <row r="177" spans="1:4" s="22" customFormat="1" ht="26.25" customHeight="1" x14ac:dyDescent="0.2">
      <c r="A177" s="76" t="s">
        <v>159</v>
      </c>
      <c r="B177" s="39" t="s">
        <v>1270</v>
      </c>
      <c r="C177" s="40" t="s">
        <v>33</v>
      </c>
      <c r="D177" s="41">
        <v>1000</v>
      </c>
    </row>
    <row r="178" spans="1:4" s="22" customFormat="1" ht="36.75" customHeight="1" x14ac:dyDescent="0.2">
      <c r="A178" s="45"/>
      <c r="B178" s="24" t="s">
        <v>1256</v>
      </c>
      <c r="C178" s="27" t="s">
        <v>33</v>
      </c>
      <c r="D178" s="28">
        <v>2500</v>
      </c>
    </row>
    <row r="179" spans="1:4" s="22" customFormat="1" ht="43.5" customHeight="1" x14ac:dyDescent="0.2">
      <c r="A179" s="45"/>
      <c r="B179" s="24" t="s">
        <v>1257</v>
      </c>
      <c r="C179" s="27" t="s">
        <v>33</v>
      </c>
      <c r="D179" s="28">
        <v>2500</v>
      </c>
    </row>
    <row r="180" spans="1:4" s="22" customFormat="1" ht="38.25" customHeight="1" x14ac:dyDescent="0.2">
      <c r="A180" s="45"/>
      <c r="B180" s="24" t="s">
        <v>1235</v>
      </c>
      <c r="C180" s="27" t="s">
        <v>33</v>
      </c>
      <c r="D180" s="28">
        <v>600</v>
      </c>
    </row>
    <row r="181" spans="1:4" s="22" customFormat="1" ht="40.5" customHeight="1" x14ac:dyDescent="0.2">
      <c r="A181" s="45"/>
      <c r="B181" s="24" t="s">
        <v>1243</v>
      </c>
      <c r="C181" s="27" t="s">
        <v>33</v>
      </c>
      <c r="D181" s="28">
        <v>900</v>
      </c>
    </row>
    <row r="182" spans="1:4" s="22" customFormat="1" ht="27" customHeight="1" x14ac:dyDescent="0.2">
      <c r="A182" s="45"/>
      <c r="B182" s="24" t="s">
        <v>1261</v>
      </c>
      <c r="C182" s="27" t="s">
        <v>33</v>
      </c>
      <c r="D182" s="28">
        <v>500</v>
      </c>
    </row>
    <row r="183" spans="1:4" s="22" customFormat="1" ht="29.25" customHeight="1" x14ac:dyDescent="0.2">
      <c r="A183" s="45"/>
      <c r="B183" s="24" t="s">
        <v>1258</v>
      </c>
      <c r="C183" s="27" t="s">
        <v>33</v>
      </c>
      <c r="D183" s="28">
        <v>500</v>
      </c>
    </row>
    <row r="184" spans="1:4" ht="40.5" customHeight="1" x14ac:dyDescent="0.2">
      <c r="A184" s="45"/>
      <c r="B184" s="24" t="s">
        <v>1234</v>
      </c>
      <c r="C184" s="27" t="s">
        <v>33</v>
      </c>
      <c r="D184" s="28">
        <v>400</v>
      </c>
    </row>
    <row r="185" spans="1:4" s="22" customFormat="1" ht="42" customHeight="1" x14ac:dyDescent="0.2">
      <c r="A185" s="45"/>
      <c r="B185" s="24" t="s">
        <v>1232</v>
      </c>
      <c r="C185" s="27" t="s">
        <v>160</v>
      </c>
      <c r="D185" s="28">
        <v>3200</v>
      </c>
    </row>
    <row r="186" spans="1:4" s="22" customFormat="1" ht="40.5" customHeight="1" x14ac:dyDescent="0.2">
      <c r="A186" s="45"/>
      <c r="B186" s="24" t="s">
        <v>1233</v>
      </c>
      <c r="C186" s="27" t="s">
        <v>160</v>
      </c>
      <c r="D186" s="28">
        <v>2700</v>
      </c>
    </row>
    <row r="187" spans="1:4" s="22" customFormat="1" ht="35.1" customHeight="1" x14ac:dyDescent="0.2">
      <c r="A187" s="83" t="s">
        <v>280</v>
      </c>
      <c r="B187" s="84"/>
      <c r="C187" s="84"/>
      <c r="D187" s="85"/>
    </row>
    <row r="188" spans="1:4" s="22" customFormat="1" ht="19.5" customHeight="1" x14ac:dyDescent="0.2">
      <c r="A188" s="75" t="s">
        <v>133</v>
      </c>
      <c r="B188" s="24" t="s">
        <v>197</v>
      </c>
      <c r="C188" s="27" t="s">
        <v>89</v>
      </c>
      <c r="D188" s="28">
        <v>2000</v>
      </c>
    </row>
    <row r="189" spans="1:4" s="22" customFormat="1" ht="24" customHeight="1" x14ac:dyDescent="0.2">
      <c r="A189" s="77" t="s">
        <v>130</v>
      </c>
      <c r="B189" s="30" t="s">
        <v>191</v>
      </c>
      <c r="C189" s="33" t="s">
        <v>32</v>
      </c>
      <c r="D189" s="28"/>
    </row>
    <row r="190" spans="1:4" s="22" customFormat="1" ht="36.75" customHeight="1" x14ac:dyDescent="0.2">
      <c r="A190" s="77" t="s">
        <v>168</v>
      </c>
      <c r="B190" s="30" t="s">
        <v>190</v>
      </c>
      <c r="C190" s="33" t="s">
        <v>32</v>
      </c>
      <c r="D190" s="28"/>
    </row>
    <row r="191" spans="1:4" s="22" customFormat="1" ht="20.25" customHeight="1" x14ac:dyDescent="0.2">
      <c r="A191" s="77" t="s">
        <v>132</v>
      </c>
      <c r="B191" s="30" t="s">
        <v>1271</v>
      </c>
      <c r="C191" s="33" t="s">
        <v>32</v>
      </c>
      <c r="D191" s="28"/>
    </row>
    <row r="192" spans="1:4" s="22" customFormat="1" ht="21.75" customHeight="1" x14ac:dyDescent="0.2">
      <c r="A192" s="77" t="s">
        <v>131</v>
      </c>
      <c r="B192" s="30" t="s">
        <v>286</v>
      </c>
      <c r="C192" s="33" t="s">
        <v>32</v>
      </c>
      <c r="D192" s="28"/>
    </row>
    <row r="193" spans="1:4" s="22" customFormat="1" ht="21.75" customHeight="1" x14ac:dyDescent="0.2">
      <c r="A193" s="77" t="s">
        <v>137</v>
      </c>
      <c r="B193" s="30" t="s">
        <v>100</v>
      </c>
      <c r="C193" s="33" t="s">
        <v>33</v>
      </c>
      <c r="D193" s="28"/>
    </row>
    <row r="194" spans="1:4" s="22" customFormat="1" ht="35.1" customHeight="1" x14ac:dyDescent="0.2">
      <c r="A194" s="77" t="s">
        <v>134</v>
      </c>
      <c r="B194" s="30" t="s">
        <v>194</v>
      </c>
      <c r="C194" s="33" t="s">
        <v>162</v>
      </c>
      <c r="D194" s="28"/>
    </row>
    <row r="195" spans="1:4" s="22" customFormat="1" ht="21.75" customHeight="1" x14ac:dyDescent="0.2">
      <c r="A195" s="75" t="s">
        <v>133</v>
      </c>
      <c r="B195" s="24" t="s">
        <v>196</v>
      </c>
      <c r="C195" s="27" t="s">
        <v>89</v>
      </c>
      <c r="D195" s="28">
        <v>2000</v>
      </c>
    </row>
    <row r="196" spans="1:4" s="22" customFormat="1" ht="21.75" customHeight="1" x14ac:dyDescent="0.2">
      <c r="A196" s="77" t="s">
        <v>130</v>
      </c>
      <c r="B196" s="30" t="s">
        <v>191</v>
      </c>
      <c r="C196" s="33" t="s">
        <v>32</v>
      </c>
      <c r="D196" s="28"/>
    </row>
    <row r="197" spans="1:4" s="22" customFormat="1" ht="35.1" customHeight="1" x14ac:dyDescent="0.2">
      <c r="A197" s="77" t="s">
        <v>168</v>
      </c>
      <c r="B197" s="30" t="s">
        <v>190</v>
      </c>
      <c r="C197" s="33" t="s">
        <v>32</v>
      </c>
      <c r="D197" s="28"/>
    </row>
    <row r="198" spans="1:4" s="22" customFormat="1" ht="14.25" customHeight="1" x14ac:dyDescent="0.2">
      <c r="A198" s="77" t="s">
        <v>132</v>
      </c>
      <c r="B198" s="30" t="s">
        <v>1271</v>
      </c>
      <c r="C198" s="33" t="s">
        <v>32</v>
      </c>
      <c r="D198" s="28"/>
    </row>
    <row r="199" spans="1:4" s="22" customFormat="1" ht="24" customHeight="1" x14ac:dyDescent="0.2">
      <c r="A199" s="77" t="s">
        <v>131</v>
      </c>
      <c r="B199" s="30" t="s">
        <v>286</v>
      </c>
      <c r="C199" s="33" t="s">
        <v>32</v>
      </c>
      <c r="D199" s="28"/>
    </row>
    <row r="200" spans="1:4" s="22" customFormat="1" ht="33" customHeight="1" x14ac:dyDescent="0.2">
      <c r="A200" s="77" t="s">
        <v>133</v>
      </c>
      <c r="B200" s="30" t="s">
        <v>189</v>
      </c>
      <c r="C200" s="33" t="s">
        <v>162</v>
      </c>
      <c r="D200" s="28"/>
    </row>
    <row r="201" spans="1:4" s="22" customFormat="1" ht="33" customHeight="1" x14ac:dyDescent="0.2">
      <c r="A201" s="77" t="s">
        <v>136</v>
      </c>
      <c r="B201" s="30" t="s">
        <v>96</v>
      </c>
      <c r="C201" s="33" t="s">
        <v>32</v>
      </c>
      <c r="D201" s="28"/>
    </row>
    <row r="202" spans="1:4" s="22" customFormat="1" ht="29.25" customHeight="1" x14ac:dyDescent="0.2">
      <c r="A202" s="77" t="s">
        <v>136</v>
      </c>
      <c r="B202" s="30" t="s">
        <v>97</v>
      </c>
      <c r="C202" s="33" t="s">
        <v>33</v>
      </c>
      <c r="D202" s="28"/>
    </row>
    <row r="203" spans="1:4" s="22" customFormat="1" ht="66.75" customHeight="1" x14ac:dyDescent="0.2">
      <c r="A203" s="75" t="s">
        <v>133</v>
      </c>
      <c r="B203" s="24" t="s">
        <v>195</v>
      </c>
      <c r="C203" s="27" t="s">
        <v>89</v>
      </c>
      <c r="D203" s="28">
        <v>1800</v>
      </c>
    </row>
    <row r="204" spans="1:4" s="22" customFormat="1" ht="21" customHeight="1" x14ac:dyDescent="0.2">
      <c r="A204" s="77" t="s">
        <v>130</v>
      </c>
      <c r="B204" s="31" t="s">
        <v>191</v>
      </c>
      <c r="C204" s="33" t="s">
        <v>32</v>
      </c>
      <c r="D204" s="28"/>
    </row>
    <row r="205" spans="1:4" s="22" customFormat="1" ht="25.5" customHeight="1" x14ac:dyDescent="0.2">
      <c r="A205" s="77" t="s">
        <v>168</v>
      </c>
      <c r="B205" s="31" t="s">
        <v>192</v>
      </c>
      <c r="C205" s="33" t="s">
        <v>32</v>
      </c>
      <c r="D205" s="28"/>
    </row>
    <row r="206" spans="1:4" s="22" customFormat="1" ht="20.25" customHeight="1" x14ac:dyDescent="0.2">
      <c r="A206" s="77" t="s">
        <v>132</v>
      </c>
      <c r="B206" s="31" t="s">
        <v>93</v>
      </c>
      <c r="C206" s="33" t="s">
        <v>32</v>
      </c>
      <c r="D206" s="28"/>
    </row>
    <row r="207" spans="1:4" s="22" customFormat="1" ht="35.1" customHeight="1" x14ac:dyDescent="0.2">
      <c r="A207" s="77" t="s">
        <v>135</v>
      </c>
      <c r="B207" s="31" t="s">
        <v>94</v>
      </c>
      <c r="C207" s="33" t="s">
        <v>32</v>
      </c>
      <c r="D207" s="28"/>
    </row>
    <row r="208" spans="1:4" ht="18.75" customHeight="1" x14ac:dyDescent="0.2">
      <c r="A208" s="77" t="s">
        <v>131</v>
      </c>
      <c r="B208" s="31" t="s">
        <v>286</v>
      </c>
      <c r="C208" s="33" t="s">
        <v>32</v>
      </c>
      <c r="D208" s="28"/>
    </row>
    <row r="209" spans="1:4" ht="31.5" x14ac:dyDescent="0.2">
      <c r="A209" s="77" t="s">
        <v>135</v>
      </c>
      <c r="B209" s="31" t="s">
        <v>95</v>
      </c>
      <c r="C209" s="33" t="s">
        <v>32</v>
      </c>
      <c r="D209" s="28"/>
    </row>
    <row r="210" spans="1:4" ht="31.5" x14ac:dyDescent="0.2">
      <c r="A210" s="77" t="s">
        <v>113</v>
      </c>
      <c r="B210" s="31" t="s">
        <v>193</v>
      </c>
      <c r="C210" s="33" t="s">
        <v>162</v>
      </c>
      <c r="D210" s="28"/>
    </row>
    <row r="211" spans="1:4" x14ac:dyDescent="0.2">
      <c r="A211" s="38" t="s">
        <v>292</v>
      </c>
      <c r="B211" s="34"/>
      <c r="C211" s="35"/>
      <c r="D211" s="36"/>
    </row>
    <row r="212" spans="1:4" x14ac:dyDescent="0.2">
      <c r="A212" s="38" t="s">
        <v>293</v>
      </c>
      <c r="B212" s="34"/>
      <c r="C212" s="35"/>
      <c r="D212" s="36"/>
    </row>
    <row r="213" spans="1:4" x14ac:dyDescent="0.2">
      <c r="A213" s="48"/>
      <c r="B213" s="34" t="s">
        <v>294</v>
      </c>
      <c r="C213" s="37" t="s">
        <v>295</v>
      </c>
      <c r="D213" s="36">
        <v>1100</v>
      </c>
    </row>
    <row r="214" spans="1:4" x14ac:dyDescent="0.2">
      <c r="A214" s="48"/>
      <c r="B214" s="34" t="s">
        <v>296</v>
      </c>
      <c r="C214" s="37" t="s">
        <v>295</v>
      </c>
      <c r="D214" s="36">
        <v>1100</v>
      </c>
    </row>
    <row r="215" spans="1:4" x14ac:dyDescent="0.2">
      <c r="A215" s="48"/>
      <c r="B215" s="34" t="s">
        <v>297</v>
      </c>
      <c r="C215" s="37" t="s">
        <v>295</v>
      </c>
      <c r="D215" s="36">
        <v>1100</v>
      </c>
    </row>
    <row r="216" spans="1:4" x14ac:dyDescent="0.2">
      <c r="A216" s="48"/>
      <c r="B216" s="34" t="s">
        <v>298</v>
      </c>
      <c r="C216" s="37" t="s">
        <v>295</v>
      </c>
      <c r="D216" s="36">
        <v>1100</v>
      </c>
    </row>
    <row r="217" spans="1:4" x14ac:dyDescent="0.2">
      <c r="A217" s="48"/>
      <c r="B217" s="34" t="s">
        <v>299</v>
      </c>
      <c r="C217" s="37" t="s">
        <v>295</v>
      </c>
      <c r="D217" s="36">
        <v>1100</v>
      </c>
    </row>
    <row r="218" spans="1:4" x14ac:dyDescent="0.2">
      <c r="A218" s="48"/>
      <c r="B218" s="34" t="s">
        <v>300</v>
      </c>
      <c r="C218" s="37" t="s">
        <v>295</v>
      </c>
      <c r="D218" s="36">
        <v>1100</v>
      </c>
    </row>
    <row r="219" spans="1:4" ht="31.5" x14ac:dyDescent="0.2">
      <c r="A219" s="48"/>
      <c r="B219" s="34" t="s">
        <v>301</v>
      </c>
      <c r="C219" s="37" t="s">
        <v>295</v>
      </c>
      <c r="D219" s="36">
        <v>1100</v>
      </c>
    </row>
    <row r="220" spans="1:4" x14ac:dyDescent="0.2">
      <c r="A220" s="48"/>
      <c r="B220" s="34" t="s">
        <v>302</v>
      </c>
      <c r="C220" s="37" t="s">
        <v>295</v>
      </c>
      <c r="D220" s="36">
        <v>1100</v>
      </c>
    </row>
    <row r="221" spans="1:4" ht="31.5" x14ac:dyDescent="0.2">
      <c r="A221" s="48"/>
      <c r="B221" s="34" t="s">
        <v>303</v>
      </c>
      <c r="C221" s="37" t="s">
        <v>295</v>
      </c>
      <c r="D221" s="36">
        <v>1100</v>
      </c>
    </row>
    <row r="222" spans="1:4" x14ac:dyDescent="0.2">
      <c r="A222" s="48"/>
      <c r="B222" s="34" t="s">
        <v>304</v>
      </c>
      <c r="C222" s="37" t="s">
        <v>295</v>
      </c>
      <c r="D222" s="36">
        <v>1100</v>
      </c>
    </row>
    <row r="223" spans="1:4" ht="31.5" x14ac:dyDescent="0.2">
      <c r="A223" s="48"/>
      <c r="B223" s="34" t="s">
        <v>305</v>
      </c>
      <c r="C223" s="37" t="s">
        <v>295</v>
      </c>
      <c r="D223" s="36">
        <v>1100</v>
      </c>
    </row>
    <row r="224" spans="1:4" ht="31.5" x14ac:dyDescent="0.2">
      <c r="A224" s="48"/>
      <c r="B224" s="34" t="s">
        <v>306</v>
      </c>
      <c r="C224" s="37" t="s">
        <v>295</v>
      </c>
      <c r="D224" s="36">
        <v>1100</v>
      </c>
    </row>
    <row r="225" spans="1:4" x14ac:dyDescent="0.2">
      <c r="A225" s="48"/>
      <c r="B225" s="34" t="s">
        <v>307</v>
      </c>
      <c r="C225" s="37" t="s">
        <v>295</v>
      </c>
      <c r="D225" s="36">
        <v>1100</v>
      </c>
    </row>
    <row r="226" spans="1:4" x14ac:dyDescent="0.2">
      <c r="A226" s="48"/>
      <c r="B226" s="34" t="s">
        <v>308</v>
      </c>
      <c r="C226" s="37" t="s">
        <v>295</v>
      </c>
      <c r="D226" s="36">
        <v>1100</v>
      </c>
    </row>
    <row r="227" spans="1:4" x14ac:dyDescent="0.2">
      <c r="A227" s="38" t="s">
        <v>309</v>
      </c>
      <c r="B227" s="34"/>
      <c r="C227" s="37"/>
      <c r="D227" s="36"/>
    </row>
    <row r="228" spans="1:4" ht="31.5" x14ac:dyDescent="0.2">
      <c r="A228" s="48"/>
      <c r="B228" s="34" t="s">
        <v>310</v>
      </c>
      <c r="C228" s="37" t="s">
        <v>295</v>
      </c>
      <c r="D228" s="36">
        <v>1100</v>
      </c>
    </row>
    <row r="229" spans="1:4" ht="31.5" x14ac:dyDescent="0.2">
      <c r="A229" s="48"/>
      <c r="B229" s="34" t="s">
        <v>311</v>
      </c>
      <c r="C229" s="37" t="s">
        <v>295</v>
      </c>
      <c r="D229" s="36">
        <v>1100</v>
      </c>
    </row>
    <row r="230" spans="1:4" ht="31.5" x14ac:dyDescent="0.2">
      <c r="A230" s="48"/>
      <c r="B230" s="34" t="s">
        <v>312</v>
      </c>
      <c r="C230" s="37" t="s">
        <v>295</v>
      </c>
      <c r="D230" s="36">
        <v>1100</v>
      </c>
    </row>
    <row r="231" spans="1:4" ht="31.5" x14ac:dyDescent="0.2">
      <c r="A231" s="48"/>
      <c r="B231" s="34" t="s">
        <v>313</v>
      </c>
      <c r="C231" s="37" t="s">
        <v>295</v>
      </c>
      <c r="D231" s="36">
        <v>1100</v>
      </c>
    </row>
    <row r="232" spans="1:4" ht="31.5" x14ac:dyDescent="0.2">
      <c r="A232" s="48"/>
      <c r="B232" s="34" t="s">
        <v>314</v>
      </c>
      <c r="C232" s="37" t="s">
        <v>295</v>
      </c>
      <c r="D232" s="36">
        <v>1100</v>
      </c>
    </row>
    <row r="233" spans="1:4" ht="31.5" x14ac:dyDescent="0.2">
      <c r="A233" s="48"/>
      <c r="B233" s="34" t="s">
        <v>315</v>
      </c>
      <c r="C233" s="37" t="s">
        <v>295</v>
      </c>
      <c r="D233" s="36">
        <v>1100</v>
      </c>
    </row>
    <row r="234" spans="1:4" ht="31.5" x14ac:dyDescent="0.2">
      <c r="A234" s="48"/>
      <c r="B234" s="34" t="s">
        <v>316</v>
      </c>
      <c r="C234" s="37" t="s">
        <v>295</v>
      </c>
      <c r="D234" s="36">
        <v>1100</v>
      </c>
    </row>
    <row r="235" spans="1:4" x14ac:dyDescent="0.2">
      <c r="A235" s="48"/>
      <c r="B235" s="34" t="s">
        <v>317</v>
      </c>
      <c r="C235" s="37" t="s">
        <v>295</v>
      </c>
      <c r="D235" s="36">
        <v>1100</v>
      </c>
    </row>
    <row r="236" spans="1:4" ht="31.5" x14ac:dyDescent="0.2">
      <c r="A236" s="48"/>
      <c r="B236" s="34" t="s">
        <v>318</v>
      </c>
      <c r="C236" s="37" t="s">
        <v>295</v>
      </c>
      <c r="D236" s="36">
        <v>1100</v>
      </c>
    </row>
    <row r="237" spans="1:4" ht="31.5" x14ac:dyDescent="0.2">
      <c r="A237" s="48"/>
      <c r="B237" s="34" t="s">
        <v>319</v>
      </c>
      <c r="C237" s="37" t="s">
        <v>295</v>
      </c>
      <c r="D237" s="36">
        <v>1100</v>
      </c>
    </row>
    <row r="238" spans="1:4" ht="31.5" x14ac:dyDescent="0.2">
      <c r="A238" s="48"/>
      <c r="B238" s="34" t="s">
        <v>320</v>
      </c>
      <c r="C238" s="37" t="s">
        <v>295</v>
      </c>
      <c r="D238" s="36">
        <v>1100</v>
      </c>
    </row>
    <row r="239" spans="1:4" ht="31.5" x14ac:dyDescent="0.2">
      <c r="A239" s="48"/>
      <c r="B239" s="34" t="s">
        <v>321</v>
      </c>
      <c r="C239" s="37" t="s">
        <v>295</v>
      </c>
      <c r="D239" s="36">
        <v>1100</v>
      </c>
    </row>
    <row r="240" spans="1:4" x14ac:dyDescent="0.2">
      <c r="A240" s="48"/>
      <c r="B240" s="34" t="s">
        <v>322</v>
      </c>
      <c r="C240" s="37" t="s">
        <v>295</v>
      </c>
      <c r="D240" s="36">
        <v>1100</v>
      </c>
    </row>
    <row r="241" spans="1:4" x14ac:dyDescent="0.2">
      <c r="A241" s="48"/>
      <c r="B241" s="34" t="s">
        <v>323</v>
      </c>
      <c r="C241" s="37" t="s">
        <v>295</v>
      </c>
      <c r="D241" s="36">
        <v>1100</v>
      </c>
    </row>
    <row r="242" spans="1:4" ht="31.5" x14ac:dyDescent="0.2">
      <c r="A242" s="48"/>
      <c r="B242" s="34" t="s">
        <v>324</v>
      </c>
      <c r="C242" s="37" t="s">
        <v>295</v>
      </c>
      <c r="D242" s="36">
        <v>1100</v>
      </c>
    </row>
    <row r="243" spans="1:4" x14ac:dyDescent="0.2">
      <c r="A243" s="48"/>
      <c r="B243" s="34" t="s">
        <v>325</v>
      </c>
      <c r="C243" s="37" t="s">
        <v>295</v>
      </c>
      <c r="D243" s="36">
        <v>1100</v>
      </c>
    </row>
    <row r="244" spans="1:4" ht="31.5" x14ac:dyDescent="0.2">
      <c r="A244" s="48"/>
      <c r="B244" s="34" t="s">
        <v>326</v>
      </c>
      <c r="C244" s="37" t="s">
        <v>295</v>
      </c>
      <c r="D244" s="36">
        <v>1100</v>
      </c>
    </row>
    <row r="245" spans="1:4" x14ac:dyDescent="0.2">
      <c r="A245" s="38" t="s">
        <v>327</v>
      </c>
      <c r="B245" s="34"/>
      <c r="C245" s="37"/>
      <c r="D245" s="36"/>
    </row>
    <row r="246" spans="1:4" x14ac:dyDescent="0.2">
      <c r="A246" s="38" t="s">
        <v>328</v>
      </c>
      <c r="B246" s="34"/>
      <c r="C246" s="37"/>
      <c r="D246" s="36"/>
    </row>
    <row r="247" spans="1:4" x14ac:dyDescent="0.2">
      <c r="A247" s="38"/>
      <c r="B247" s="34" t="s">
        <v>329</v>
      </c>
      <c r="C247" s="37" t="s">
        <v>295</v>
      </c>
      <c r="D247" s="36">
        <v>300</v>
      </c>
    </row>
    <row r="248" spans="1:4" ht="31.5" x14ac:dyDescent="0.2">
      <c r="A248" s="38"/>
      <c r="B248" s="34" t="s">
        <v>330</v>
      </c>
      <c r="C248" s="37" t="s">
        <v>295</v>
      </c>
      <c r="D248" s="36">
        <v>300</v>
      </c>
    </row>
    <row r="249" spans="1:4" ht="31.5" x14ac:dyDescent="0.2">
      <c r="A249" s="38"/>
      <c r="B249" s="34" t="s">
        <v>331</v>
      </c>
      <c r="C249" s="37" t="s">
        <v>295</v>
      </c>
      <c r="D249" s="36">
        <v>400</v>
      </c>
    </row>
    <row r="250" spans="1:4" x14ac:dyDescent="0.2">
      <c r="A250" s="38"/>
      <c r="B250" s="34" t="s">
        <v>332</v>
      </c>
      <c r="C250" s="37" t="s">
        <v>295</v>
      </c>
      <c r="D250" s="36">
        <v>300</v>
      </c>
    </row>
    <row r="251" spans="1:4" ht="31.5" x14ac:dyDescent="0.2">
      <c r="A251" s="38"/>
      <c r="B251" s="34" t="s">
        <v>333</v>
      </c>
      <c r="C251" s="37" t="s">
        <v>295</v>
      </c>
      <c r="D251" s="36">
        <v>800</v>
      </c>
    </row>
    <row r="252" spans="1:4" x14ac:dyDescent="0.2">
      <c r="A252" s="38" t="s">
        <v>334</v>
      </c>
      <c r="B252" s="34"/>
      <c r="C252" s="37"/>
      <c r="D252" s="36"/>
    </row>
    <row r="253" spans="1:4" x14ac:dyDescent="0.2">
      <c r="A253" s="38"/>
      <c r="B253" s="34" t="s">
        <v>335</v>
      </c>
      <c r="C253" s="37" t="s">
        <v>295</v>
      </c>
      <c r="D253" s="36">
        <v>300</v>
      </c>
    </row>
    <row r="254" spans="1:4" x14ac:dyDescent="0.2">
      <c r="A254" s="38"/>
      <c r="B254" s="34" t="s">
        <v>336</v>
      </c>
      <c r="C254" s="37" t="s">
        <v>295</v>
      </c>
      <c r="D254" s="36">
        <v>300</v>
      </c>
    </row>
    <row r="255" spans="1:4" x14ac:dyDescent="0.2">
      <c r="A255" s="38"/>
      <c r="B255" s="34" t="s">
        <v>337</v>
      </c>
      <c r="C255" s="37" t="s">
        <v>295</v>
      </c>
      <c r="D255" s="36">
        <v>300</v>
      </c>
    </row>
    <row r="256" spans="1:4" x14ac:dyDescent="0.2">
      <c r="A256" s="38"/>
      <c r="B256" s="34" t="s">
        <v>338</v>
      </c>
      <c r="C256" s="37" t="s">
        <v>295</v>
      </c>
      <c r="D256" s="36">
        <v>300</v>
      </c>
    </row>
    <row r="257" spans="1:4" x14ac:dyDescent="0.2">
      <c r="A257" s="38"/>
      <c r="B257" s="34" t="s">
        <v>339</v>
      </c>
      <c r="C257" s="37" t="s">
        <v>295</v>
      </c>
      <c r="D257" s="36">
        <v>300</v>
      </c>
    </row>
    <row r="258" spans="1:4" x14ac:dyDescent="0.2">
      <c r="A258" s="38" t="s">
        <v>340</v>
      </c>
      <c r="B258" s="34"/>
      <c r="C258" s="37"/>
      <c r="D258" s="36"/>
    </row>
    <row r="259" spans="1:4" x14ac:dyDescent="0.2">
      <c r="A259" s="38"/>
      <c r="B259" s="34" t="s">
        <v>341</v>
      </c>
      <c r="C259" s="37" t="s">
        <v>295</v>
      </c>
      <c r="D259" s="36">
        <v>300</v>
      </c>
    </row>
    <row r="260" spans="1:4" x14ac:dyDescent="0.2">
      <c r="A260" s="38"/>
      <c r="B260" s="34" t="s">
        <v>342</v>
      </c>
      <c r="C260" s="37" t="s">
        <v>295</v>
      </c>
      <c r="D260" s="36">
        <v>400</v>
      </c>
    </row>
    <row r="261" spans="1:4" x14ac:dyDescent="0.2">
      <c r="A261" s="38"/>
      <c r="B261" s="34" t="s">
        <v>343</v>
      </c>
      <c r="C261" s="37" t="s">
        <v>295</v>
      </c>
      <c r="D261" s="36">
        <v>600</v>
      </c>
    </row>
    <row r="262" spans="1:4" x14ac:dyDescent="0.2">
      <c r="A262" s="38" t="s">
        <v>344</v>
      </c>
      <c r="B262" s="34"/>
      <c r="C262" s="37"/>
      <c r="D262" s="36"/>
    </row>
    <row r="263" spans="1:4" x14ac:dyDescent="0.2">
      <c r="A263" s="38"/>
      <c r="B263" s="34" t="s">
        <v>345</v>
      </c>
      <c r="C263" s="37" t="s">
        <v>295</v>
      </c>
      <c r="D263" s="36">
        <v>300</v>
      </c>
    </row>
    <row r="264" spans="1:4" ht="31.5" x14ac:dyDescent="0.2">
      <c r="A264" s="38"/>
      <c r="B264" s="34" t="s">
        <v>346</v>
      </c>
      <c r="C264" s="37" t="s">
        <v>295</v>
      </c>
      <c r="D264" s="36">
        <v>300</v>
      </c>
    </row>
    <row r="265" spans="1:4" x14ac:dyDescent="0.2">
      <c r="A265" s="38" t="s">
        <v>347</v>
      </c>
      <c r="B265" s="34"/>
      <c r="C265" s="37"/>
      <c r="D265" s="36"/>
    </row>
    <row r="266" spans="1:4" x14ac:dyDescent="0.2">
      <c r="A266" s="38"/>
      <c r="B266" s="34" t="s">
        <v>348</v>
      </c>
      <c r="C266" s="37" t="s">
        <v>295</v>
      </c>
      <c r="D266" s="36">
        <v>1200</v>
      </c>
    </row>
    <row r="267" spans="1:4" x14ac:dyDescent="0.2">
      <c r="A267" s="38"/>
      <c r="B267" s="34" t="s">
        <v>349</v>
      </c>
      <c r="C267" s="37" t="s">
        <v>295</v>
      </c>
      <c r="D267" s="36">
        <v>300</v>
      </c>
    </row>
    <row r="268" spans="1:4" x14ac:dyDescent="0.2">
      <c r="A268" s="38"/>
      <c r="B268" s="34" t="s">
        <v>350</v>
      </c>
      <c r="C268" s="37" t="s">
        <v>295</v>
      </c>
      <c r="D268" s="36">
        <v>300</v>
      </c>
    </row>
    <row r="269" spans="1:4" x14ac:dyDescent="0.2">
      <c r="A269" s="38"/>
      <c r="B269" s="34" t="s">
        <v>351</v>
      </c>
      <c r="C269" s="37" t="s">
        <v>295</v>
      </c>
      <c r="D269" s="36">
        <v>300</v>
      </c>
    </row>
    <row r="270" spans="1:4" x14ac:dyDescent="0.2">
      <c r="A270" s="38" t="s">
        <v>352</v>
      </c>
      <c r="B270" s="34"/>
      <c r="C270" s="37"/>
      <c r="D270" s="36"/>
    </row>
    <row r="271" spans="1:4" x14ac:dyDescent="0.2">
      <c r="A271" s="38"/>
      <c r="B271" s="34" t="s">
        <v>353</v>
      </c>
      <c r="C271" s="37" t="s">
        <v>295</v>
      </c>
      <c r="D271" s="36">
        <v>1400</v>
      </c>
    </row>
    <row r="272" spans="1:4" x14ac:dyDescent="0.2">
      <c r="A272" s="38"/>
      <c r="B272" s="34" t="s">
        <v>354</v>
      </c>
      <c r="C272" s="37" t="s">
        <v>295</v>
      </c>
      <c r="D272" s="36">
        <v>900</v>
      </c>
    </row>
    <row r="273" spans="1:4" x14ac:dyDescent="0.2">
      <c r="A273" s="38"/>
      <c r="B273" s="34" t="s">
        <v>355</v>
      </c>
      <c r="C273" s="37" t="s">
        <v>295</v>
      </c>
      <c r="D273" s="36">
        <v>1000</v>
      </c>
    </row>
    <row r="274" spans="1:4" x14ac:dyDescent="0.2">
      <c r="A274" s="38" t="s">
        <v>356</v>
      </c>
      <c r="B274" s="34"/>
      <c r="C274" s="37"/>
      <c r="D274" s="36"/>
    </row>
    <row r="275" spans="1:4" ht="31.5" x14ac:dyDescent="0.2">
      <c r="A275" s="38"/>
      <c r="B275" s="34" t="s">
        <v>357</v>
      </c>
      <c r="C275" s="37" t="s">
        <v>295</v>
      </c>
      <c r="D275" s="36">
        <v>500</v>
      </c>
    </row>
    <row r="276" spans="1:4" x14ac:dyDescent="0.2">
      <c r="A276" s="38"/>
      <c r="B276" s="34" t="s">
        <v>358</v>
      </c>
      <c r="C276" s="37" t="s">
        <v>295</v>
      </c>
      <c r="D276" s="36">
        <v>500</v>
      </c>
    </row>
    <row r="277" spans="1:4" x14ac:dyDescent="0.2">
      <c r="A277" s="38"/>
      <c r="B277" s="34" t="s">
        <v>359</v>
      </c>
      <c r="C277" s="37" t="s">
        <v>295</v>
      </c>
      <c r="D277" s="36">
        <v>500</v>
      </c>
    </row>
    <row r="278" spans="1:4" x14ac:dyDescent="0.2">
      <c r="A278" s="38"/>
      <c r="B278" s="34" t="s">
        <v>360</v>
      </c>
      <c r="C278" s="37" t="s">
        <v>295</v>
      </c>
      <c r="D278" s="36">
        <v>500</v>
      </c>
    </row>
    <row r="279" spans="1:4" x14ac:dyDescent="0.2">
      <c r="A279" s="38"/>
      <c r="B279" s="34" t="s">
        <v>361</v>
      </c>
      <c r="C279" s="37" t="s">
        <v>295</v>
      </c>
      <c r="D279" s="36">
        <v>500</v>
      </c>
    </row>
    <row r="280" spans="1:4" x14ac:dyDescent="0.2">
      <c r="A280" s="38"/>
      <c r="B280" s="34" t="s">
        <v>362</v>
      </c>
      <c r="C280" s="37" t="s">
        <v>295</v>
      </c>
      <c r="D280" s="36">
        <v>500</v>
      </c>
    </row>
    <row r="281" spans="1:4" x14ac:dyDescent="0.2">
      <c r="A281" s="38"/>
      <c r="B281" s="34" t="s">
        <v>363</v>
      </c>
      <c r="C281" s="37" t="s">
        <v>295</v>
      </c>
      <c r="D281" s="36">
        <v>400</v>
      </c>
    </row>
    <row r="282" spans="1:4" x14ac:dyDescent="0.2">
      <c r="A282" s="38"/>
      <c r="B282" s="34" t="s">
        <v>364</v>
      </c>
      <c r="C282" s="37" t="s">
        <v>295</v>
      </c>
      <c r="D282" s="36">
        <v>400</v>
      </c>
    </row>
    <row r="283" spans="1:4" x14ac:dyDescent="0.2">
      <c r="A283" s="38" t="s">
        <v>365</v>
      </c>
      <c r="B283" s="34"/>
      <c r="C283" s="37"/>
      <c r="D283" s="36"/>
    </row>
    <row r="284" spans="1:4" x14ac:dyDescent="0.2">
      <c r="A284" s="38"/>
      <c r="B284" s="34" t="s">
        <v>366</v>
      </c>
      <c r="C284" s="37" t="s">
        <v>295</v>
      </c>
      <c r="D284" s="36">
        <v>200</v>
      </c>
    </row>
    <row r="285" spans="1:4" x14ac:dyDescent="0.2">
      <c r="A285" s="38"/>
      <c r="B285" s="34" t="s">
        <v>367</v>
      </c>
      <c r="C285" s="37" t="s">
        <v>295</v>
      </c>
      <c r="D285" s="36">
        <v>300</v>
      </c>
    </row>
    <row r="286" spans="1:4" ht="31.5" x14ac:dyDescent="0.2">
      <c r="A286" s="38"/>
      <c r="B286" s="34" t="s">
        <v>368</v>
      </c>
      <c r="C286" s="37" t="s">
        <v>295</v>
      </c>
      <c r="D286" s="36">
        <v>300</v>
      </c>
    </row>
    <row r="287" spans="1:4" x14ac:dyDescent="0.2">
      <c r="A287" s="38"/>
      <c r="B287" s="34" t="s">
        <v>369</v>
      </c>
      <c r="C287" s="37" t="s">
        <v>295</v>
      </c>
      <c r="D287" s="36">
        <v>300</v>
      </c>
    </row>
    <row r="288" spans="1:4" ht="31.5" x14ac:dyDescent="0.2">
      <c r="A288" s="38"/>
      <c r="B288" s="34" t="s">
        <v>370</v>
      </c>
      <c r="C288" s="37" t="s">
        <v>295</v>
      </c>
      <c r="D288" s="36">
        <v>300</v>
      </c>
    </row>
    <row r="289" spans="1:4" ht="31.5" x14ac:dyDescent="0.2">
      <c r="A289" s="38"/>
      <c r="B289" s="34" t="s">
        <v>371</v>
      </c>
      <c r="C289" s="37" t="s">
        <v>295</v>
      </c>
      <c r="D289" s="36">
        <v>300</v>
      </c>
    </row>
    <row r="290" spans="1:4" x14ac:dyDescent="0.2">
      <c r="A290" s="38"/>
      <c r="B290" s="34" t="s">
        <v>372</v>
      </c>
      <c r="C290" s="37" t="s">
        <v>295</v>
      </c>
      <c r="D290" s="36">
        <v>300</v>
      </c>
    </row>
    <row r="291" spans="1:4" x14ac:dyDescent="0.2">
      <c r="A291" s="38"/>
      <c r="B291" s="34" t="s">
        <v>373</v>
      </c>
      <c r="C291" s="37" t="s">
        <v>295</v>
      </c>
      <c r="D291" s="36">
        <v>700</v>
      </c>
    </row>
    <row r="292" spans="1:4" x14ac:dyDescent="0.2">
      <c r="A292" s="38"/>
      <c r="B292" s="34" t="s">
        <v>374</v>
      </c>
      <c r="C292" s="37" t="s">
        <v>295</v>
      </c>
      <c r="D292" s="36">
        <v>500</v>
      </c>
    </row>
    <row r="293" spans="1:4" x14ac:dyDescent="0.2">
      <c r="A293" s="38"/>
      <c r="B293" s="34" t="s">
        <v>375</v>
      </c>
      <c r="C293" s="37" t="s">
        <v>295</v>
      </c>
      <c r="D293" s="36">
        <v>300</v>
      </c>
    </row>
    <row r="294" spans="1:4" x14ac:dyDescent="0.2">
      <c r="A294" s="38"/>
      <c r="B294" s="34" t="s">
        <v>376</v>
      </c>
      <c r="C294" s="37" t="s">
        <v>295</v>
      </c>
      <c r="D294" s="36">
        <v>300</v>
      </c>
    </row>
    <row r="295" spans="1:4" x14ac:dyDescent="0.2">
      <c r="A295" s="38" t="s">
        <v>377</v>
      </c>
      <c r="B295" s="34"/>
      <c r="C295" s="37"/>
      <c r="D295" s="36"/>
    </row>
    <row r="296" spans="1:4" x14ac:dyDescent="0.2">
      <c r="A296" s="38"/>
      <c r="B296" s="34" t="s">
        <v>378</v>
      </c>
      <c r="C296" s="37" t="s">
        <v>295</v>
      </c>
      <c r="D296" s="36">
        <v>300</v>
      </c>
    </row>
    <row r="297" spans="1:4" x14ac:dyDescent="0.2">
      <c r="A297" s="38"/>
      <c r="B297" s="34" t="s">
        <v>379</v>
      </c>
      <c r="C297" s="37" t="s">
        <v>295</v>
      </c>
      <c r="D297" s="36">
        <v>300</v>
      </c>
    </row>
    <row r="298" spans="1:4" x14ac:dyDescent="0.2">
      <c r="A298" s="38"/>
      <c r="B298" s="34" t="s">
        <v>380</v>
      </c>
      <c r="C298" s="37" t="s">
        <v>295</v>
      </c>
      <c r="D298" s="36">
        <v>300</v>
      </c>
    </row>
    <row r="299" spans="1:4" x14ac:dyDescent="0.2">
      <c r="A299" s="38"/>
      <c r="B299" s="34" t="s">
        <v>381</v>
      </c>
      <c r="C299" s="37" t="s">
        <v>295</v>
      </c>
      <c r="D299" s="36">
        <v>240</v>
      </c>
    </row>
    <row r="300" spans="1:4" x14ac:dyDescent="0.2">
      <c r="A300" s="38" t="s">
        <v>382</v>
      </c>
      <c r="B300" s="34"/>
      <c r="C300" s="37"/>
      <c r="D300" s="36"/>
    </row>
    <row r="301" spans="1:4" x14ac:dyDescent="0.2">
      <c r="A301" s="38"/>
      <c r="B301" s="34" t="s">
        <v>383</v>
      </c>
      <c r="C301" s="37" t="s">
        <v>295</v>
      </c>
      <c r="D301" s="36">
        <v>300</v>
      </c>
    </row>
    <row r="302" spans="1:4" x14ac:dyDescent="0.2">
      <c r="A302" s="38"/>
      <c r="B302" s="34" t="s">
        <v>384</v>
      </c>
      <c r="C302" s="37" t="s">
        <v>295</v>
      </c>
      <c r="D302" s="36">
        <v>300</v>
      </c>
    </row>
    <row r="303" spans="1:4" x14ac:dyDescent="0.2">
      <c r="A303" s="38"/>
      <c r="B303" s="34" t="s">
        <v>385</v>
      </c>
      <c r="C303" s="37" t="s">
        <v>295</v>
      </c>
      <c r="D303" s="36">
        <v>300</v>
      </c>
    </row>
    <row r="304" spans="1:4" x14ac:dyDescent="0.2">
      <c r="A304" s="38"/>
      <c r="B304" s="34" t="s">
        <v>386</v>
      </c>
      <c r="C304" s="37" t="s">
        <v>295</v>
      </c>
      <c r="D304" s="36">
        <v>300</v>
      </c>
    </row>
    <row r="305" spans="1:4" x14ac:dyDescent="0.2">
      <c r="A305" s="38"/>
      <c r="B305" s="34" t="s">
        <v>387</v>
      </c>
      <c r="C305" s="37" t="s">
        <v>295</v>
      </c>
      <c r="D305" s="36">
        <v>300</v>
      </c>
    </row>
    <row r="306" spans="1:4" x14ac:dyDescent="0.2">
      <c r="A306" s="38"/>
      <c r="B306" s="34" t="s">
        <v>388</v>
      </c>
      <c r="C306" s="37" t="s">
        <v>295</v>
      </c>
      <c r="D306" s="36">
        <v>300</v>
      </c>
    </row>
    <row r="307" spans="1:4" x14ac:dyDescent="0.2">
      <c r="A307" s="38"/>
      <c r="B307" s="34" t="s">
        <v>389</v>
      </c>
      <c r="C307" s="37" t="s">
        <v>295</v>
      </c>
      <c r="D307" s="36">
        <v>300</v>
      </c>
    </row>
    <row r="308" spans="1:4" x14ac:dyDescent="0.2">
      <c r="A308" s="38"/>
      <c r="B308" s="34" t="s">
        <v>390</v>
      </c>
      <c r="C308" s="37" t="s">
        <v>295</v>
      </c>
      <c r="D308" s="36">
        <v>300</v>
      </c>
    </row>
    <row r="309" spans="1:4" x14ac:dyDescent="0.2">
      <c r="A309" s="38"/>
      <c r="B309" s="34" t="s">
        <v>391</v>
      </c>
      <c r="C309" s="37" t="s">
        <v>295</v>
      </c>
      <c r="D309" s="36">
        <v>300</v>
      </c>
    </row>
    <row r="310" spans="1:4" x14ac:dyDescent="0.2">
      <c r="A310" s="38"/>
      <c r="B310" s="34" t="s">
        <v>392</v>
      </c>
      <c r="C310" s="37" t="s">
        <v>295</v>
      </c>
      <c r="D310" s="36">
        <v>300</v>
      </c>
    </row>
    <row r="311" spans="1:4" x14ac:dyDescent="0.2">
      <c r="A311" s="38"/>
      <c r="B311" s="34" t="s">
        <v>393</v>
      </c>
      <c r="C311" s="37" t="s">
        <v>295</v>
      </c>
      <c r="D311" s="36">
        <v>300</v>
      </c>
    </row>
    <row r="312" spans="1:4" x14ac:dyDescent="0.2">
      <c r="A312" s="38"/>
      <c r="B312" s="34" t="s">
        <v>394</v>
      </c>
      <c r="C312" s="37" t="s">
        <v>295</v>
      </c>
      <c r="D312" s="36">
        <v>300</v>
      </c>
    </row>
    <row r="313" spans="1:4" x14ac:dyDescent="0.2">
      <c r="A313" s="38"/>
      <c r="B313" s="34" t="s">
        <v>395</v>
      </c>
      <c r="C313" s="37" t="s">
        <v>295</v>
      </c>
      <c r="D313" s="36">
        <v>300</v>
      </c>
    </row>
    <row r="314" spans="1:4" x14ac:dyDescent="0.2">
      <c r="A314" s="38"/>
      <c r="B314" s="34" t="s">
        <v>396</v>
      </c>
      <c r="C314" s="37" t="s">
        <v>295</v>
      </c>
      <c r="D314" s="36">
        <v>300</v>
      </c>
    </row>
    <row r="315" spans="1:4" x14ac:dyDescent="0.2">
      <c r="A315" s="38"/>
      <c r="B315" s="34" t="s">
        <v>397</v>
      </c>
      <c r="C315" s="37" t="s">
        <v>295</v>
      </c>
      <c r="D315" s="36">
        <v>1100</v>
      </c>
    </row>
    <row r="316" spans="1:4" x14ac:dyDescent="0.2">
      <c r="A316" s="38"/>
      <c r="B316" s="34" t="s">
        <v>398</v>
      </c>
      <c r="C316" s="37" t="s">
        <v>295</v>
      </c>
      <c r="D316" s="36">
        <v>300</v>
      </c>
    </row>
    <row r="317" spans="1:4" x14ac:dyDescent="0.2">
      <c r="A317" s="38"/>
      <c r="B317" s="34" t="s">
        <v>399</v>
      </c>
      <c r="C317" s="37" t="s">
        <v>295</v>
      </c>
      <c r="D317" s="36">
        <v>300</v>
      </c>
    </row>
    <row r="318" spans="1:4" x14ac:dyDescent="0.2">
      <c r="A318" s="38"/>
      <c r="B318" s="34" t="s">
        <v>400</v>
      </c>
      <c r="C318" s="37" t="s">
        <v>295</v>
      </c>
      <c r="D318" s="36">
        <v>300</v>
      </c>
    </row>
    <row r="319" spans="1:4" ht="31.5" x14ac:dyDescent="0.2">
      <c r="A319" s="38"/>
      <c r="B319" s="34" t="s">
        <v>401</v>
      </c>
      <c r="C319" s="37" t="s">
        <v>295</v>
      </c>
      <c r="D319" s="36">
        <v>300</v>
      </c>
    </row>
    <row r="320" spans="1:4" x14ac:dyDescent="0.2">
      <c r="A320" s="38"/>
      <c r="B320" s="34" t="s">
        <v>402</v>
      </c>
      <c r="C320" s="37" t="s">
        <v>295</v>
      </c>
      <c r="D320" s="36">
        <v>500</v>
      </c>
    </row>
    <row r="321" spans="1:4" x14ac:dyDescent="0.2">
      <c r="A321" s="38"/>
      <c r="B321" s="34" t="s">
        <v>403</v>
      </c>
      <c r="C321" s="37" t="s">
        <v>295</v>
      </c>
      <c r="D321" s="36">
        <v>300</v>
      </c>
    </row>
    <row r="322" spans="1:4" x14ac:dyDescent="0.2">
      <c r="A322" s="38"/>
      <c r="B322" s="34" t="s">
        <v>404</v>
      </c>
      <c r="C322" s="37" t="s">
        <v>295</v>
      </c>
      <c r="D322" s="36">
        <v>300</v>
      </c>
    </row>
    <row r="323" spans="1:4" x14ac:dyDescent="0.2">
      <c r="A323" s="38"/>
      <c r="B323" s="34" t="s">
        <v>405</v>
      </c>
      <c r="C323" s="37" t="s">
        <v>295</v>
      </c>
      <c r="D323" s="36">
        <v>300</v>
      </c>
    </row>
    <row r="324" spans="1:4" x14ac:dyDescent="0.2">
      <c r="A324" s="38" t="s">
        <v>406</v>
      </c>
      <c r="B324" s="34"/>
      <c r="C324" s="37"/>
      <c r="D324" s="36"/>
    </row>
    <row r="325" spans="1:4" x14ac:dyDescent="0.2">
      <c r="A325" s="38" t="s">
        <v>407</v>
      </c>
      <c r="B325" s="34"/>
      <c r="C325" s="37"/>
      <c r="D325" s="36"/>
    </row>
    <row r="326" spans="1:4" x14ac:dyDescent="0.2">
      <c r="A326" s="38"/>
      <c r="B326" s="34" t="s">
        <v>408</v>
      </c>
      <c r="C326" s="37" t="s">
        <v>295</v>
      </c>
      <c r="D326" s="36">
        <v>200</v>
      </c>
    </row>
    <row r="327" spans="1:4" x14ac:dyDescent="0.2">
      <c r="A327" s="38"/>
      <c r="B327" s="34" t="s">
        <v>409</v>
      </c>
      <c r="C327" s="37" t="s">
        <v>295</v>
      </c>
      <c r="D327" s="36">
        <v>500</v>
      </c>
    </row>
    <row r="328" spans="1:4" x14ac:dyDescent="0.2">
      <c r="A328" s="38"/>
      <c r="B328" s="34" t="s">
        <v>410</v>
      </c>
      <c r="C328" s="37" t="s">
        <v>295</v>
      </c>
      <c r="D328" s="36">
        <v>300</v>
      </c>
    </row>
    <row r="329" spans="1:4" x14ac:dyDescent="0.2">
      <c r="A329" s="38"/>
      <c r="B329" s="34" t="s">
        <v>411</v>
      </c>
      <c r="C329" s="37" t="s">
        <v>295</v>
      </c>
      <c r="D329" s="36">
        <v>300</v>
      </c>
    </row>
    <row r="330" spans="1:4" x14ac:dyDescent="0.2">
      <c r="A330" s="38"/>
      <c r="B330" s="34" t="s">
        <v>412</v>
      </c>
      <c r="C330" s="37" t="s">
        <v>295</v>
      </c>
      <c r="D330" s="36">
        <v>400</v>
      </c>
    </row>
    <row r="331" spans="1:4" x14ac:dyDescent="0.2">
      <c r="A331" s="38"/>
      <c r="B331" s="34" t="s">
        <v>413</v>
      </c>
      <c r="C331" s="37" t="s">
        <v>295</v>
      </c>
      <c r="D331" s="36">
        <v>500</v>
      </c>
    </row>
    <row r="332" spans="1:4" x14ac:dyDescent="0.2">
      <c r="A332" s="38"/>
      <c r="B332" s="34" t="s">
        <v>414</v>
      </c>
      <c r="C332" s="37" t="s">
        <v>295</v>
      </c>
      <c r="D332" s="36">
        <v>500</v>
      </c>
    </row>
    <row r="333" spans="1:4" x14ac:dyDescent="0.2">
      <c r="A333" s="38"/>
      <c r="B333" s="34" t="s">
        <v>415</v>
      </c>
      <c r="C333" s="37" t="s">
        <v>295</v>
      </c>
      <c r="D333" s="36">
        <v>500</v>
      </c>
    </row>
    <row r="334" spans="1:4" x14ac:dyDescent="0.2">
      <c r="A334" s="38"/>
      <c r="B334" s="34" t="s">
        <v>416</v>
      </c>
      <c r="C334" s="37" t="s">
        <v>295</v>
      </c>
      <c r="D334" s="36">
        <v>500</v>
      </c>
    </row>
    <row r="335" spans="1:4" x14ac:dyDescent="0.2">
      <c r="A335" s="38" t="s">
        <v>417</v>
      </c>
      <c r="B335" s="34"/>
      <c r="C335" s="37"/>
      <c r="D335" s="36"/>
    </row>
    <row r="336" spans="1:4" ht="31.5" x14ac:dyDescent="0.2">
      <c r="A336" s="38"/>
      <c r="B336" s="34" t="s">
        <v>418</v>
      </c>
      <c r="C336" s="37" t="s">
        <v>295</v>
      </c>
      <c r="D336" s="36">
        <v>5200</v>
      </c>
    </row>
    <row r="337" spans="1:4" ht="31.5" x14ac:dyDescent="0.2">
      <c r="A337" s="38"/>
      <c r="B337" s="34" t="s">
        <v>419</v>
      </c>
      <c r="C337" s="37" t="s">
        <v>295</v>
      </c>
      <c r="D337" s="36">
        <v>600</v>
      </c>
    </row>
    <row r="338" spans="1:4" x14ac:dyDescent="0.2">
      <c r="A338" s="38" t="s">
        <v>420</v>
      </c>
      <c r="B338" s="34"/>
      <c r="C338" s="37"/>
      <c r="D338" s="36"/>
    </row>
    <row r="339" spans="1:4" x14ac:dyDescent="0.2">
      <c r="A339" s="38"/>
      <c r="B339" s="34" t="s">
        <v>421</v>
      </c>
      <c r="C339" s="37" t="s">
        <v>295</v>
      </c>
      <c r="D339" s="36">
        <v>400</v>
      </c>
    </row>
    <row r="340" spans="1:4" x14ac:dyDescent="0.2">
      <c r="A340" s="38"/>
      <c r="B340" s="34" t="s">
        <v>422</v>
      </c>
      <c r="C340" s="37" t="s">
        <v>295</v>
      </c>
      <c r="D340" s="36">
        <v>400</v>
      </c>
    </row>
    <row r="341" spans="1:4" ht="31.5" x14ac:dyDescent="0.2">
      <c r="A341" s="38"/>
      <c r="B341" s="34" t="s">
        <v>423</v>
      </c>
      <c r="C341" s="37" t="s">
        <v>295</v>
      </c>
      <c r="D341" s="36">
        <v>900</v>
      </c>
    </row>
    <row r="342" spans="1:4" x14ac:dyDescent="0.2">
      <c r="A342" s="38"/>
      <c r="B342" s="34" t="s">
        <v>424</v>
      </c>
      <c r="C342" s="37" t="s">
        <v>295</v>
      </c>
      <c r="D342" s="36">
        <v>1400</v>
      </c>
    </row>
    <row r="343" spans="1:4" ht="47.25" x14ac:dyDescent="0.2">
      <c r="A343" s="38"/>
      <c r="B343" s="34" t="s">
        <v>425</v>
      </c>
      <c r="C343" s="37" t="s">
        <v>295</v>
      </c>
      <c r="D343" s="36">
        <v>400</v>
      </c>
    </row>
    <row r="344" spans="1:4" x14ac:dyDescent="0.2">
      <c r="A344" s="38" t="s">
        <v>426</v>
      </c>
      <c r="B344" s="34"/>
      <c r="C344" s="37"/>
      <c r="D344" s="36"/>
    </row>
    <row r="345" spans="1:4" x14ac:dyDescent="0.2">
      <c r="A345" s="38" t="s">
        <v>427</v>
      </c>
      <c r="B345" s="34"/>
      <c r="C345" s="37"/>
      <c r="D345" s="36"/>
    </row>
    <row r="346" spans="1:4" x14ac:dyDescent="0.2">
      <c r="A346" s="38"/>
      <c r="B346" s="34" t="s">
        <v>428</v>
      </c>
      <c r="C346" s="37" t="s">
        <v>295</v>
      </c>
      <c r="D346" s="36">
        <v>3400</v>
      </c>
    </row>
    <row r="347" spans="1:4" x14ac:dyDescent="0.2">
      <c r="A347" s="38"/>
      <c r="B347" s="34" t="s">
        <v>429</v>
      </c>
      <c r="C347" s="37" t="s">
        <v>295</v>
      </c>
      <c r="D347" s="36">
        <v>3400</v>
      </c>
    </row>
    <row r="348" spans="1:4" ht="31.5" x14ac:dyDescent="0.2">
      <c r="A348" s="38"/>
      <c r="B348" s="34" t="s">
        <v>430</v>
      </c>
      <c r="C348" s="37" t="s">
        <v>295</v>
      </c>
      <c r="D348" s="36">
        <v>900</v>
      </c>
    </row>
    <row r="349" spans="1:4" ht="31.5" x14ac:dyDescent="0.2">
      <c r="A349" s="38"/>
      <c r="B349" s="34" t="s">
        <v>431</v>
      </c>
      <c r="C349" s="37" t="s">
        <v>295</v>
      </c>
      <c r="D349" s="36">
        <v>900</v>
      </c>
    </row>
    <row r="350" spans="1:4" ht="31.5" x14ac:dyDescent="0.2">
      <c r="A350" s="38"/>
      <c r="B350" s="34" t="s">
        <v>432</v>
      </c>
      <c r="C350" s="37" t="s">
        <v>295</v>
      </c>
      <c r="D350" s="36">
        <v>900</v>
      </c>
    </row>
    <row r="351" spans="1:4" ht="31.5" x14ac:dyDescent="0.2">
      <c r="A351" s="38"/>
      <c r="B351" s="34" t="s">
        <v>433</v>
      </c>
      <c r="C351" s="37" t="s">
        <v>295</v>
      </c>
      <c r="D351" s="36">
        <v>900</v>
      </c>
    </row>
    <row r="352" spans="1:4" ht="31.5" x14ac:dyDescent="0.2">
      <c r="A352" s="38"/>
      <c r="B352" s="34" t="s">
        <v>434</v>
      </c>
      <c r="C352" s="37" t="s">
        <v>295</v>
      </c>
      <c r="D352" s="36">
        <v>900</v>
      </c>
    </row>
    <row r="353" spans="1:4" ht="31.5" x14ac:dyDescent="0.2">
      <c r="A353" s="38"/>
      <c r="B353" s="34" t="s">
        <v>435</v>
      </c>
      <c r="C353" s="37" t="s">
        <v>295</v>
      </c>
      <c r="D353" s="36">
        <v>2000</v>
      </c>
    </row>
    <row r="354" spans="1:4" x14ac:dyDescent="0.2">
      <c r="A354" s="38"/>
      <c r="B354" s="34" t="s">
        <v>436</v>
      </c>
      <c r="C354" s="37" t="s">
        <v>295</v>
      </c>
      <c r="D354" s="36">
        <v>700</v>
      </c>
    </row>
    <row r="355" spans="1:4" ht="31.5" x14ac:dyDescent="0.2">
      <c r="A355" s="38"/>
      <c r="B355" s="34" t="s">
        <v>437</v>
      </c>
      <c r="C355" s="37" t="s">
        <v>295</v>
      </c>
      <c r="D355" s="36">
        <v>600</v>
      </c>
    </row>
    <row r="356" spans="1:4" ht="31.5" x14ac:dyDescent="0.2">
      <c r="A356" s="38"/>
      <c r="B356" s="34" t="s">
        <v>438</v>
      </c>
      <c r="C356" s="37" t="s">
        <v>295</v>
      </c>
      <c r="D356" s="36">
        <v>600</v>
      </c>
    </row>
    <row r="357" spans="1:4" ht="31.5" x14ac:dyDescent="0.2">
      <c r="A357" s="38"/>
      <c r="B357" s="34" t="s">
        <v>439</v>
      </c>
      <c r="C357" s="37" t="s">
        <v>295</v>
      </c>
      <c r="D357" s="36">
        <v>600</v>
      </c>
    </row>
    <row r="358" spans="1:4" ht="31.5" x14ac:dyDescent="0.2">
      <c r="A358" s="38"/>
      <c r="B358" s="34" t="s">
        <v>440</v>
      </c>
      <c r="C358" s="37" t="s">
        <v>295</v>
      </c>
      <c r="D358" s="36">
        <v>600</v>
      </c>
    </row>
    <row r="359" spans="1:4" ht="31.5" x14ac:dyDescent="0.2">
      <c r="A359" s="38"/>
      <c r="B359" s="34" t="s">
        <v>441</v>
      </c>
      <c r="C359" s="37" t="s">
        <v>295</v>
      </c>
      <c r="D359" s="36">
        <v>1400</v>
      </c>
    </row>
    <row r="360" spans="1:4" x14ac:dyDescent="0.2">
      <c r="A360" s="38" t="s">
        <v>442</v>
      </c>
      <c r="B360" s="34"/>
      <c r="C360" s="37"/>
      <c r="D360" s="36"/>
    </row>
    <row r="361" spans="1:4" ht="31.5" x14ac:dyDescent="0.2">
      <c r="A361" s="38"/>
      <c r="B361" s="34" t="s">
        <v>443</v>
      </c>
      <c r="C361" s="37" t="s">
        <v>295</v>
      </c>
      <c r="D361" s="36">
        <v>700</v>
      </c>
    </row>
    <row r="362" spans="1:4" x14ac:dyDescent="0.2">
      <c r="A362" s="38"/>
      <c r="B362" s="34" t="s">
        <v>444</v>
      </c>
      <c r="C362" s="37" t="s">
        <v>295</v>
      </c>
      <c r="D362" s="36">
        <v>700</v>
      </c>
    </row>
    <row r="363" spans="1:4" x14ac:dyDescent="0.2">
      <c r="A363" s="38" t="s">
        <v>445</v>
      </c>
      <c r="B363" s="34"/>
      <c r="C363" s="37"/>
      <c r="D363" s="36"/>
    </row>
    <row r="364" spans="1:4" ht="31.5" x14ac:dyDescent="0.2">
      <c r="A364" s="38"/>
      <c r="B364" s="34" t="s">
        <v>446</v>
      </c>
      <c r="C364" s="37" t="s">
        <v>295</v>
      </c>
      <c r="D364" s="36">
        <v>800</v>
      </c>
    </row>
    <row r="365" spans="1:4" ht="31.5" x14ac:dyDescent="0.2">
      <c r="A365" s="38"/>
      <c r="B365" s="34" t="s">
        <v>447</v>
      </c>
      <c r="C365" s="37" t="s">
        <v>295</v>
      </c>
      <c r="D365" s="36">
        <v>600</v>
      </c>
    </row>
    <row r="366" spans="1:4" ht="31.5" x14ac:dyDescent="0.2">
      <c r="A366" s="38"/>
      <c r="B366" s="34" t="s">
        <v>448</v>
      </c>
      <c r="C366" s="37" t="s">
        <v>295</v>
      </c>
      <c r="D366" s="36">
        <v>500</v>
      </c>
    </row>
    <row r="367" spans="1:4" x14ac:dyDescent="0.2">
      <c r="A367" s="38"/>
      <c r="B367" s="34" t="s">
        <v>449</v>
      </c>
      <c r="C367" s="37" t="s">
        <v>295</v>
      </c>
      <c r="D367" s="36">
        <v>600</v>
      </c>
    </row>
    <row r="368" spans="1:4" x14ac:dyDescent="0.2">
      <c r="A368" s="38"/>
      <c r="B368" s="34" t="s">
        <v>450</v>
      </c>
      <c r="C368" s="37" t="s">
        <v>295</v>
      </c>
      <c r="D368" s="36">
        <v>600</v>
      </c>
    </row>
    <row r="369" spans="1:4" x14ac:dyDescent="0.2">
      <c r="A369" s="38"/>
      <c r="B369" s="34" t="s">
        <v>451</v>
      </c>
      <c r="C369" s="37" t="s">
        <v>295</v>
      </c>
      <c r="D369" s="36">
        <v>600</v>
      </c>
    </row>
    <row r="370" spans="1:4" x14ac:dyDescent="0.2">
      <c r="A370" s="38"/>
      <c r="B370" s="34" t="s">
        <v>452</v>
      </c>
      <c r="C370" s="37" t="s">
        <v>295</v>
      </c>
      <c r="D370" s="36">
        <v>600</v>
      </c>
    </row>
    <row r="371" spans="1:4" x14ac:dyDescent="0.2">
      <c r="A371" s="38"/>
      <c r="B371" s="34" t="s">
        <v>453</v>
      </c>
      <c r="C371" s="37" t="s">
        <v>295</v>
      </c>
      <c r="D371" s="36">
        <v>500</v>
      </c>
    </row>
    <row r="372" spans="1:4" x14ac:dyDescent="0.2">
      <c r="A372" s="38"/>
      <c r="B372" s="34" t="s">
        <v>454</v>
      </c>
      <c r="C372" s="37" t="s">
        <v>295</v>
      </c>
      <c r="D372" s="36">
        <v>500</v>
      </c>
    </row>
    <row r="373" spans="1:4" x14ac:dyDescent="0.2">
      <c r="A373" s="38" t="s">
        <v>455</v>
      </c>
      <c r="B373" s="34"/>
      <c r="C373" s="37"/>
      <c r="D373" s="36"/>
    </row>
    <row r="374" spans="1:4" x14ac:dyDescent="0.2">
      <c r="A374" s="38"/>
      <c r="B374" s="34" t="s">
        <v>456</v>
      </c>
      <c r="C374" s="37" t="s">
        <v>295</v>
      </c>
      <c r="D374" s="36">
        <v>500</v>
      </c>
    </row>
    <row r="375" spans="1:4" x14ac:dyDescent="0.2">
      <c r="A375" s="38"/>
      <c r="B375" s="34" t="s">
        <v>457</v>
      </c>
      <c r="C375" s="37" t="s">
        <v>295</v>
      </c>
      <c r="D375" s="36">
        <v>500</v>
      </c>
    </row>
    <row r="376" spans="1:4" ht="31.5" x14ac:dyDescent="0.2">
      <c r="A376" s="38"/>
      <c r="B376" s="34" t="s">
        <v>458</v>
      </c>
      <c r="C376" s="37" t="s">
        <v>295</v>
      </c>
      <c r="D376" s="36">
        <v>500</v>
      </c>
    </row>
    <row r="377" spans="1:4" x14ac:dyDescent="0.2">
      <c r="A377" s="38"/>
      <c r="B377" s="34" t="s">
        <v>459</v>
      </c>
      <c r="C377" s="37" t="s">
        <v>295</v>
      </c>
      <c r="D377" s="36">
        <v>500</v>
      </c>
    </row>
    <row r="378" spans="1:4" x14ac:dyDescent="0.2">
      <c r="A378" s="38"/>
      <c r="B378" s="34" t="s">
        <v>460</v>
      </c>
      <c r="C378" s="37" t="s">
        <v>295</v>
      </c>
      <c r="D378" s="36">
        <v>500</v>
      </c>
    </row>
    <row r="379" spans="1:4" x14ac:dyDescent="0.2">
      <c r="A379" s="38"/>
      <c r="B379" s="34" t="s">
        <v>461</v>
      </c>
      <c r="C379" s="37" t="s">
        <v>295</v>
      </c>
      <c r="D379" s="36">
        <v>500</v>
      </c>
    </row>
    <row r="380" spans="1:4" x14ac:dyDescent="0.2">
      <c r="A380" s="38"/>
      <c r="B380" s="34" t="s">
        <v>462</v>
      </c>
      <c r="C380" s="37" t="s">
        <v>295</v>
      </c>
      <c r="D380" s="36">
        <v>500</v>
      </c>
    </row>
    <row r="381" spans="1:4" x14ac:dyDescent="0.2">
      <c r="A381" s="38"/>
      <c r="B381" s="34" t="s">
        <v>463</v>
      </c>
      <c r="C381" s="37" t="s">
        <v>295</v>
      </c>
      <c r="D381" s="36">
        <v>500</v>
      </c>
    </row>
    <row r="382" spans="1:4" x14ac:dyDescent="0.2">
      <c r="A382" s="38"/>
      <c r="B382" s="34" t="s">
        <v>464</v>
      </c>
      <c r="C382" s="37" t="s">
        <v>295</v>
      </c>
      <c r="D382" s="36">
        <v>500</v>
      </c>
    </row>
    <row r="383" spans="1:4" x14ac:dyDescent="0.2">
      <c r="A383" s="38"/>
      <c r="B383" s="34" t="s">
        <v>465</v>
      </c>
      <c r="C383" s="37" t="s">
        <v>295</v>
      </c>
      <c r="D383" s="36">
        <v>500</v>
      </c>
    </row>
    <row r="384" spans="1:4" ht="31.5" x14ac:dyDescent="0.2">
      <c r="A384" s="38"/>
      <c r="B384" s="34" t="s">
        <v>466</v>
      </c>
      <c r="C384" s="37" t="s">
        <v>295</v>
      </c>
      <c r="D384" s="36">
        <v>600</v>
      </c>
    </row>
    <row r="385" spans="1:4" ht="31.5" x14ac:dyDescent="0.2">
      <c r="A385" s="38"/>
      <c r="B385" s="34" t="s">
        <v>467</v>
      </c>
      <c r="C385" s="37" t="s">
        <v>295</v>
      </c>
      <c r="D385" s="36">
        <v>600</v>
      </c>
    </row>
    <row r="386" spans="1:4" x14ac:dyDescent="0.2">
      <c r="A386" s="38" t="s">
        <v>468</v>
      </c>
      <c r="B386" s="34"/>
      <c r="C386" s="37"/>
      <c r="D386" s="36"/>
    </row>
    <row r="387" spans="1:4" ht="31.5" x14ac:dyDescent="0.2">
      <c r="A387" s="38"/>
      <c r="B387" s="34" t="s">
        <v>469</v>
      </c>
      <c r="C387" s="37" t="s">
        <v>295</v>
      </c>
      <c r="D387" s="36">
        <v>500</v>
      </c>
    </row>
    <row r="388" spans="1:4" ht="31.5" x14ac:dyDescent="0.2">
      <c r="A388" s="38"/>
      <c r="B388" s="34" t="s">
        <v>470</v>
      </c>
      <c r="C388" s="37" t="s">
        <v>295</v>
      </c>
      <c r="D388" s="36">
        <v>500</v>
      </c>
    </row>
    <row r="389" spans="1:4" ht="31.5" x14ac:dyDescent="0.2">
      <c r="A389" s="38"/>
      <c r="B389" s="34" t="s">
        <v>471</v>
      </c>
      <c r="C389" s="37" t="s">
        <v>295</v>
      </c>
      <c r="D389" s="36">
        <v>500</v>
      </c>
    </row>
    <row r="390" spans="1:4" ht="31.5" x14ac:dyDescent="0.2">
      <c r="A390" s="38"/>
      <c r="B390" s="34" t="s">
        <v>472</v>
      </c>
      <c r="C390" s="37" t="s">
        <v>295</v>
      </c>
      <c r="D390" s="36">
        <v>900</v>
      </c>
    </row>
    <row r="391" spans="1:4" ht="31.5" x14ac:dyDescent="0.2">
      <c r="A391" s="38"/>
      <c r="B391" s="34" t="s">
        <v>473</v>
      </c>
      <c r="C391" s="37" t="s">
        <v>295</v>
      </c>
      <c r="D391" s="36">
        <v>500</v>
      </c>
    </row>
    <row r="392" spans="1:4" ht="31.5" x14ac:dyDescent="0.2">
      <c r="A392" s="38"/>
      <c r="B392" s="34" t="s">
        <v>474</v>
      </c>
      <c r="C392" s="37" t="s">
        <v>295</v>
      </c>
      <c r="D392" s="36">
        <v>500</v>
      </c>
    </row>
    <row r="393" spans="1:4" ht="31.5" x14ac:dyDescent="0.2">
      <c r="A393" s="38"/>
      <c r="B393" s="34" t="s">
        <v>475</v>
      </c>
      <c r="C393" s="37" t="s">
        <v>295</v>
      </c>
      <c r="D393" s="36">
        <v>400</v>
      </c>
    </row>
    <row r="394" spans="1:4" ht="31.5" x14ac:dyDescent="0.2">
      <c r="A394" s="38"/>
      <c r="B394" s="34" t="s">
        <v>476</v>
      </c>
      <c r="C394" s="37" t="s">
        <v>295</v>
      </c>
      <c r="D394" s="36">
        <v>360</v>
      </c>
    </row>
    <row r="395" spans="1:4" x14ac:dyDescent="0.2">
      <c r="A395" s="38"/>
      <c r="B395" s="34" t="s">
        <v>477</v>
      </c>
      <c r="C395" s="37" t="s">
        <v>295</v>
      </c>
      <c r="D395" s="36">
        <v>900</v>
      </c>
    </row>
    <row r="396" spans="1:4" ht="31.5" x14ac:dyDescent="0.2">
      <c r="A396" s="38"/>
      <c r="B396" s="34" t="s">
        <v>478</v>
      </c>
      <c r="C396" s="37" t="s">
        <v>295</v>
      </c>
      <c r="D396" s="36">
        <v>500</v>
      </c>
    </row>
    <row r="397" spans="1:4" ht="31.5" x14ac:dyDescent="0.2">
      <c r="A397" s="38"/>
      <c r="B397" s="34" t="s">
        <v>479</v>
      </c>
      <c r="C397" s="37" t="s">
        <v>295</v>
      </c>
      <c r="D397" s="36">
        <v>3600</v>
      </c>
    </row>
    <row r="398" spans="1:4" ht="31.5" x14ac:dyDescent="0.2">
      <c r="A398" s="38"/>
      <c r="B398" s="34" t="s">
        <v>480</v>
      </c>
      <c r="C398" s="37" t="s">
        <v>295</v>
      </c>
      <c r="D398" s="36">
        <v>3600</v>
      </c>
    </row>
    <row r="399" spans="1:4" x14ac:dyDescent="0.2">
      <c r="A399" s="38" t="s">
        <v>481</v>
      </c>
      <c r="B399" s="34"/>
      <c r="C399" s="37"/>
      <c r="D399" s="36"/>
    </row>
    <row r="400" spans="1:4" x14ac:dyDescent="0.2">
      <c r="A400" s="38" t="s">
        <v>482</v>
      </c>
      <c r="B400" s="34"/>
      <c r="C400" s="37"/>
      <c r="D400" s="36"/>
    </row>
    <row r="401" spans="1:4" ht="31.5" x14ac:dyDescent="0.2">
      <c r="A401" s="38"/>
      <c r="B401" s="34" t="s">
        <v>483</v>
      </c>
      <c r="C401" s="37" t="s">
        <v>295</v>
      </c>
      <c r="D401" s="36">
        <v>500</v>
      </c>
    </row>
    <row r="402" spans="1:4" ht="31.5" x14ac:dyDescent="0.2">
      <c r="A402" s="38"/>
      <c r="B402" s="34" t="s">
        <v>484</v>
      </c>
      <c r="C402" s="37" t="s">
        <v>295</v>
      </c>
      <c r="D402" s="36">
        <v>500</v>
      </c>
    </row>
    <row r="403" spans="1:4" ht="31.5" x14ac:dyDescent="0.2">
      <c r="A403" s="38"/>
      <c r="B403" s="34" t="s">
        <v>485</v>
      </c>
      <c r="C403" s="37" t="s">
        <v>295</v>
      </c>
      <c r="D403" s="36">
        <v>500</v>
      </c>
    </row>
    <row r="404" spans="1:4" ht="31.5" x14ac:dyDescent="0.2">
      <c r="A404" s="38"/>
      <c r="B404" s="34" t="s">
        <v>486</v>
      </c>
      <c r="C404" s="37" t="s">
        <v>295</v>
      </c>
      <c r="D404" s="36">
        <v>900</v>
      </c>
    </row>
    <row r="405" spans="1:4" ht="31.5" x14ac:dyDescent="0.2">
      <c r="A405" s="38"/>
      <c r="B405" s="34" t="s">
        <v>487</v>
      </c>
      <c r="C405" s="37" t="s">
        <v>295</v>
      </c>
      <c r="D405" s="36">
        <v>900</v>
      </c>
    </row>
    <row r="406" spans="1:4" ht="31.5" x14ac:dyDescent="0.2">
      <c r="A406" s="38"/>
      <c r="B406" s="34" t="s">
        <v>488</v>
      </c>
      <c r="C406" s="37" t="s">
        <v>295</v>
      </c>
      <c r="D406" s="36">
        <v>600</v>
      </c>
    </row>
    <row r="407" spans="1:4" ht="31.5" x14ac:dyDescent="0.2">
      <c r="A407" s="38"/>
      <c r="B407" s="34" t="s">
        <v>489</v>
      </c>
      <c r="C407" s="37" t="s">
        <v>295</v>
      </c>
      <c r="D407" s="36">
        <v>600</v>
      </c>
    </row>
    <row r="408" spans="1:4" ht="31.5" x14ac:dyDescent="0.2">
      <c r="A408" s="38"/>
      <c r="B408" s="34" t="s">
        <v>490</v>
      </c>
      <c r="C408" s="37" t="s">
        <v>295</v>
      </c>
      <c r="D408" s="36">
        <v>600</v>
      </c>
    </row>
    <row r="409" spans="1:4" ht="31.5" x14ac:dyDescent="0.2">
      <c r="A409" s="38"/>
      <c r="B409" s="34" t="s">
        <v>491</v>
      </c>
      <c r="C409" s="37" t="s">
        <v>295</v>
      </c>
      <c r="D409" s="36">
        <v>500</v>
      </c>
    </row>
    <row r="410" spans="1:4" ht="31.5" x14ac:dyDescent="0.2">
      <c r="A410" s="38"/>
      <c r="B410" s="34" t="s">
        <v>492</v>
      </c>
      <c r="C410" s="37" t="s">
        <v>295</v>
      </c>
      <c r="D410" s="36">
        <v>500</v>
      </c>
    </row>
    <row r="411" spans="1:4" ht="31.5" x14ac:dyDescent="0.2">
      <c r="A411" s="38"/>
      <c r="B411" s="34" t="s">
        <v>493</v>
      </c>
      <c r="C411" s="37" t="s">
        <v>295</v>
      </c>
      <c r="D411" s="36">
        <v>500</v>
      </c>
    </row>
    <row r="412" spans="1:4" ht="31.5" x14ac:dyDescent="0.2">
      <c r="A412" s="38"/>
      <c r="B412" s="34" t="s">
        <v>494</v>
      </c>
      <c r="C412" s="37" t="s">
        <v>295</v>
      </c>
      <c r="D412" s="36">
        <v>500</v>
      </c>
    </row>
    <row r="413" spans="1:4" ht="31.5" x14ac:dyDescent="0.2">
      <c r="A413" s="38"/>
      <c r="B413" s="34" t="s">
        <v>495</v>
      </c>
      <c r="C413" s="37" t="s">
        <v>295</v>
      </c>
      <c r="D413" s="36">
        <v>500</v>
      </c>
    </row>
    <row r="414" spans="1:4" ht="31.5" x14ac:dyDescent="0.2">
      <c r="A414" s="38"/>
      <c r="B414" s="34" t="s">
        <v>496</v>
      </c>
      <c r="C414" s="37" t="s">
        <v>295</v>
      </c>
      <c r="D414" s="36">
        <v>900</v>
      </c>
    </row>
    <row r="415" spans="1:4" ht="31.5" x14ac:dyDescent="0.2">
      <c r="A415" s="38"/>
      <c r="B415" s="34" t="s">
        <v>497</v>
      </c>
      <c r="C415" s="37" t="s">
        <v>295</v>
      </c>
      <c r="D415" s="36">
        <v>900</v>
      </c>
    </row>
    <row r="416" spans="1:4" ht="31.5" x14ac:dyDescent="0.2">
      <c r="A416" s="38"/>
      <c r="B416" s="34" t="s">
        <v>498</v>
      </c>
      <c r="C416" s="37" t="s">
        <v>295</v>
      </c>
      <c r="D416" s="36">
        <v>600</v>
      </c>
    </row>
    <row r="417" spans="1:4" ht="31.5" x14ac:dyDescent="0.2">
      <c r="A417" s="38"/>
      <c r="B417" s="34" t="s">
        <v>499</v>
      </c>
      <c r="C417" s="37" t="s">
        <v>295</v>
      </c>
      <c r="D417" s="36">
        <v>500</v>
      </c>
    </row>
    <row r="418" spans="1:4" ht="31.5" x14ac:dyDescent="0.2">
      <c r="A418" s="38"/>
      <c r="B418" s="34" t="s">
        <v>500</v>
      </c>
      <c r="C418" s="37" t="s">
        <v>295</v>
      </c>
      <c r="D418" s="36">
        <v>900</v>
      </c>
    </row>
    <row r="419" spans="1:4" ht="31.5" x14ac:dyDescent="0.2">
      <c r="A419" s="38"/>
      <c r="B419" s="34" t="s">
        <v>501</v>
      </c>
      <c r="C419" s="37" t="s">
        <v>295</v>
      </c>
      <c r="D419" s="36">
        <v>500</v>
      </c>
    </row>
    <row r="420" spans="1:4" ht="31.5" x14ac:dyDescent="0.2">
      <c r="A420" s="38"/>
      <c r="B420" s="34" t="s">
        <v>502</v>
      </c>
      <c r="C420" s="37" t="s">
        <v>295</v>
      </c>
      <c r="D420" s="36">
        <v>900</v>
      </c>
    </row>
    <row r="421" spans="1:4" ht="31.5" x14ac:dyDescent="0.2">
      <c r="A421" s="38"/>
      <c r="B421" s="34" t="s">
        <v>503</v>
      </c>
      <c r="C421" s="37" t="s">
        <v>295</v>
      </c>
      <c r="D421" s="36">
        <v>500</v>
      </c>
    </row>
    <row r="422" spans="1:4" ht="31.5" x14ac:dyDescent="0.2">
      <c r="A422" s="38"/>
      <c r="B422" s="34" t="s">
        <v>504</v>
      </c>
      <c r="C422" s="37" t="s">
        <v>295</v>
      </c>
      <c r="D422" s="36">
        <v>1200</v>
      </c>
    </row>
    <row r="423" spans="1:4" x14ac:dyDescent="0.2">
      <c r="A423" s="38" t="s">
        <v>505</v>
      </c>
      <c r="B423" s="34"/>
      <c r="C423" s="37"/>
      <c r="D423" s="36"/>
    </row>
    <row r="424" spans="1:4" ht="47.25" x14ac:dyDescent="0.2">
      <c r="A424" s="38"/>
      <c r="B424" s="34" t="s">
        <v>506</v>
      </c>
      <c r="C424" s="37" t="s">
        <v>295</v>
      </c>
      <c r="D424" s="36">
        <v>1500</v>
      </c>
    </row>
    <row r="425" spans="1:4" ht="31.5" x14ac:dyDescent="0.2">
      <c r="A425" s="38"/>
      <c r="B425" s="34" t="s">
        <v>507</v>
      </c>
      <c r="C425" s="37" t="s">
        <v>295</v>
      </c>
      <c r="D425" s="36">
        <v>1100</v>
      </c>
    </row>
    <row r="426" spans="1:4" ht="31.5" x14ac:dyDescent="0.2">
      <c r="A426" s="38"/>
      <c r="B426" s="34" t="s">
        <v>508</v>
      </c>
      <c r="C426" s="37" t="s">
        <v>295</v>
      </c>
      <c r="D426" s="36">
        <v>500</v>
      </c>
    </row>
    <row r="427" spans="1:4" ht="31.5" x14ac:dyDescent="0.2">
      <c r="A427" s="38"/>
      <c r="B427" s="34" t="s">
        <v>509</v>
      </c>
      <c r="C427" s="37" t="s">
        <v>295</v>
      </c>
      <c r="D427" s="36">
        <v>700</v>
      </c>
    </row>
    <row r="428" spans="1:4" ht="31.5" x14ac:dyDescent="0.2">
      <c r="A428" s="38"/>
      <c r="B428" s="34" t="s">
        <v>510</v>
      </c>
      <c r="C428" s="37" t="s">
        <v>295</v>
      </c>
      <c r="D428" s="36">
        <v>500</v>
      </c>
    </row>
    <row r="429" spans="1:4" ht="31.5" x14ac:dyDescent="0.2">
      <c r="A429" s="38"/>
      <c r="B429" s="34" t="s">
        <v>511</v>
      </c>
      <c r="C429" s="37" t="s">
        <v>295</v>
      </c>
      <c r="D429" s="36">
        <v>500</v>
      </c>
    </row>
    <row r="430" spans="1:4" ht="31.5" x14ac:dyDescent="0.2">
      <c r="A430" s="38"/>
      <c r="B430" s="34" t="s">
        <v>512</v>
      </c>
      <c r="C430" s="37" t="s">
        <v>295</v>
      </c>
      <c r="D430" s="36">
        <v>500</v>
      </c>
    </row>
    <row r="431" spans="1:4" ht="31.5" x14ac:dyDescent="0.2">
      <c r="A431" s="38"/>
      <c r="B431" s="34" t="s">
        <v>513</v>
      </c>
      <c r="C431" s="37" t="s">
        <v>295</v>
      </c>
      <c r="D431" s="36">
        <v>700</v>
      </c>
    </row>
    <row r="432" spans="1:4" x14ac:dyDescent="0.2">
      <c r="A432" s="38" t="s">
        <v>514</v>
      </c>
      <c r="B432" s="34"/>
      <c r="C432" s="37"/>
      <c r="D432" s="36"/>
    </row>
    <row r="433" spans="1:4" ht="31.5" x14ac:dyDescent="0.2">
      <c r="A433" s="38"/>
      <c r="B433" s="34" t="s">
        <v>515</v>
      </c>
      <c r="C433" s="37" t="s">
        <v>295</v>
      </c>
      <c r="D433" s="36">
        <v>500</v>
      </c>
    </row>
    <row r="434" spans="1:4" x14ac:dyDescent="0.2">
      <c r="A434" s="38" t="s">
        <v>516</v>
      </c>
      <c r="B434" s="34"/>
      <c r="C434" s="37"/>
      <c r="D434" s="36"/>
    </row>
    <row r="435" spans="1:4" ht="31.5" x14ac:dyDescent="0.2">
      <c r="A435" s="38"/>
      <c r="B435" s="34" t="s">
        <v>517</v>
      </c>
      <c r="C435" s="37" t="s">
        <v>295</v>
      </c>
      <c r="D435" s="36">
        <v>1600</v>
      </c>
    </row>
    <row r="436" spans="1:4" ht="31.5" x14ac:dyDescent="0.2">
      <c r="A436" s="38"/>
      <c r="B436" s="34" t="s">
        <v>518</v>
      </c>
      <c r="C436" s="37" t="s">
        <v>295</v>
      </c>
      <c r="D436" s="36">
        <v>1600</v>
      </c>
    </row>
    <row r="437" spans="1:4" ht="31.5" x14ac:dyDescent="0.2">
      <c r="A437" s="38"/>
      <c r="B437" s="34" t="s">
        <v>519</v>
      </c>
      <c r="C437" s="37" t="s">
        <v>295</v>
      </c>
      <c r="D437" s="36">
        <v>1600</v>
      </c>
    </row>
    <row r="438" spans="1:4" x14ac:dyDescent="0.2">
      <c r="A438" s="38"/>
      <c r="B438" s="34"/>
      <c r="C438" s="37"/>
      <c r="D438" s="36"/>
    </row>
    <row r="439" spans="1:4" x14ac:dyDescent="0.2">
      <c r="A439" s="38" t="s">
        <v>520</v>
      </c>
      <c r="B439" s="34"/>
      <c r="C439" s="37"/>
      <c r="D439" s="36"/>
    </row>
    <row r="440" spans="1:4" x14ac:dyDescent="0.2">
      <c r="A440" s="38"/>
      <c r="B440" s="34" t="s">
        <v>521</v>
      </c>
      <c r="C440" s="37" t="s">
        <v>295</v>
      </c>
      <c r="D440" s="36">
        <v>400</v>
      </c>
    </row>
    <row r="441" spans="1:4" x14ac:dyDescent="0.2">
      <c r="A441" s="38" t="s">
        <v>522</v>
      </c>
      <c r="B441" s="34"/>
      <c r="C441" s="37"/>
      <c r="D441" s="36"/>
    </row>
    <row r="442" spans="1:4" x14ac:dyDescent="0.2">
      <c r="A442" s="38"/>
      <c r="B442" s="34" t="s">
        <v>523</v>
      </c>
      <c r="C442" s="37" t="s">
        <v>295</v>
      </c>
      <c r="D442" s="36">
        <v>400</v>
      </c>
    </row>
    <row r="443" spans="1:4" x14ac:dyDescent="0.2">
      <c r="A443" s="38"/>
      <c r="B443" s="34" t="s">
        <v>524</v>
      </c>
      <c r="C443" s="37" t="s">
        <v>295</v>
      </c>
      <c r="D443" s="36">
        <v>500</v>
      </c>
    </row>
    <row r="444" spans="1:4" ht="31.5" x14ac:dyDescent="0.2">
      <c r="A444" s="38"/>
      <c r="B444" s="34" t="s">
        <v>525</v>
      </c>
      <c r="C444" s="37" t="s">
        <v>295</v>
      </c>
      <c r="D444" s="36">
        <v>400</v>
      </c>
    </row>
    <row r="445" spans="1:4" ht="31.5" x14ac:dyDescent="0.2">
      <c r="A445" s="38"/>
      <c r="B445" s="34" t="s">
        <v>526</v>
      </c>
      <c r="C445" s="37" t="s">
        <v>295</v>
      </c>
      <c r="D445" s="36">
        <v>400</v>
      </c>
    </row>
    <row r="446" spans="1:4" x14ac:dyDescent="0.2">
      <c r="A446" s="38" t="s">
        <v>527</v>
      </c>
      <c r="B446" s="34"/>
      <c r="C446" s="37"/>
      <c r="D446" s="36"/>
    </row>
    <row r="447" spans="1:4" ht="31.5" x14ac:dyDescent="0.2">
      <c r="A447" s="38"/>
      <c r="B447" s="34" t="s">
        <v>528</v>
      </c>
      <c r="C447" s="37" t="s">
        <v>295</v>
      </c>
      <c r="D447" s="36">
        <v>500</v>
      </c>
    </row>
    <row r="448" spans="1:4" x14ac:dyDescent="0.2">
      <c r="A448" s="38" t="s">
        <v>529</v>
      </c>
      <c r="B448" s="34"/>
      <c r="C448" s="37"/>
      <c r="D448" s="36"/>
    </row>
    <row r="449" spans="1:4" x14ac:dyDescent="0.2">
      <c r="A449" s="38"/>
      <c r="B449" s="34" t="s">
        <v>530</v>
      </c>
      <c r="C449" s="37" t="s">
        <v>295</v>
      </c>
      <c r="D449" s="36">
        <v>500</v>
      </c>
    </row>
    <row r="450" spans="1:4" x14ac:dyDescent="0.2">
      <c r="A450" s="38"/>
      <c r="B450" s="34" t="s">
        <v>531</v>
      </c>
      <c r="C450" s="37" t="s">
        <v>295</v>
      </c>
      <c r="D450" s="36">
        <v>500</v>
      </c>
    </row>
    <row r="451" spans="1:4" x14ac:dyDescent="0.2">
      <c r="A451" s="38"/>
      <c r="B451" s="34" t="s">
        <v>532</v>
      </c>
      <c r="C451" s="37" t="s">
        <v>295</v>
      </c>
      <c r="D451" s="36">
        <v>400</v>
      </c>
    </row>
    <row r="452" spans="1:4" x14ac:dyDescent="0.2">
      <c r="A452" s="38"/>
      <c r="B452" s="34" t="s">
        <v>533</v>
      </c>
      <c r="C452" s="37" t="s">
        <v>295</v>
      </c>
      <c r="D452" s="36">
        <v>500</v>
      </c>
    </row>
    <row r="453" spans="1:4" x14ac:dyDescent="0.2">
      <c r="A453" s="38" t="s">
        <v>534</v>
      </c>
      <c r="B453" s="34"/>
      <c r="C453" s="37"/>
      <c r="D453" s="36"/>
    </row>
    <row r="454" spans="1:4" ht="31.5" x14ac:dyDescent="0.2">
      <c r="A454" s="38"/>
      <c r="B454" s="34" t="s">
        <v>535</v>
      </c>
      <c r="C454" s="37" t="s">
        <v>295</v>
      </c>
      <c r="D454" s="36">
        <v>500</v>
      </c>
    </row>
    <row r="455" spans="1:4" ht="31.5" x14ac:dyDescent="0.2">
      <c r="A455" s="38"/>
      <c r="B455" s="34" t="s">
        <v>536</v>
      </c>
      <c r="C455" s="37" t="s">
        <v>295</v>
      </c>
      <c r="D455" s="36">
        <v>400</v>
      </c>
    </row>
    <row r="456" spans="1:4" ht="31.5" x14ac:dyDescent="0.2">
      <c r="A456" s="38"/>
      <c r="B456" s="34" t="s">
        <v>537</v>
      </c>
      <c r="C456" s="37" t="s">
        <v>295</v>
      </c>
      <c r="D456" s="36">
        <v>500</v>
      </c>
    </row>
    <row r="457" spans="1:4" x14ac:dyDescent="0.2">
      <c r="A457" s="38" t="s">
        <v>538</v>
      </c>
      <c r="B457" s="34"/>
      <c r="C457" s="37"/>
      <c r="D457" s="36"/>
    </row>
    <row r="458" spans="1:4" ht="31.5" x14ac:dyDescent="0.2">
      <c r="A458" s="38"/>
      <c r="B458" s="34" t="s">
        <v>539</v>
      </c>
      <c r="C458" s="37" t="s">
        <v>295</v>
      </c>
      <c r="D458" s="36">
        <v>800</v>
      </c>
    </row>
    <row r="459" spans="1:4" x14ac:dyDescent="0.2">
      <c r="A459" s="38"/>
      <c r="B459" s="34" t="s">
        <v>540</v>
      </c>
      <c r="C459" s="37" t="s">
        <v>295</v>
      </c>
      <c r="D459" s="36">
        <v>600</v>
      </c>
    </row>
    <row r="460" spans="1:4" ht="31.5" x14ac:dyDescent="0.2">
      <c r="A460" s="38"/>
      <c r="B460" s="34" t="s">
        <v>541</v>
      </c>
      <c r="C460" s="37" t="s">
        <v>295</v>
      </c>
      <c r="D460" s="36">
        <v>800</v>
      </c>
    </row>
    <row r="461" spans="1:4" ht="31.5" x14ac:dyDescent="0.2">
      <c r="A461" s="38"/>
      <c r="B461" s="34" t="s">
        <v>542</v>
      </c>
      <c r="C461" s="37" t="s">
        <v>295</v>
      </c>
      <c r="D461" s="36">
        <v>600</v>
      </c>
    </row>
    <row r="462" spans="1:4" ht="31.5" x14ac:dyDescent="0.2">
      <c r="A462" s="38"/>
      <c r="B462" s="34" t="s">
        <v>543</v>
      </c>
      <c r="C462" s="37" t="s">
        <v>295</v>
      </c>
      <c r="D462" s="36">
        <v>600</v>
      </c>
    </row>
    <row r="463" spans="1:4" ht="31.5" x14ac:dyDescent="0.2">
      <c r="A463" s="38"/>
      <c r="B463" s="34" t="s">
        <v>544</v>
      </c>
      <c r="C463" s="37" t="s">
        <v>295</v>
      </c>
      <c r="D463" s="36">
        <v>600</v>
      </c>
    </row>
    <row r="464" spans="1:4" x14ac:dyDescent="0.2">
      <c r="A464" s="38" t="s">
        <v>545</v>
      </c>
      <c r="B464" s="34"/>
      <c r="C464" s="37"/>
      <c r="D464" s="36"/>
    </row>
    <row r="465" spans="1:4" ht="47.25" x14ac:dyDescent="0.2">
      <c r="A465" s="38"/>
      <c r="B465" s="34" t="s">
        <v>546</v>
      </c>
      <c r="C465" s="37" t="s">
        <v>295</v>
      </c>
      <c r="D465" s="36">
        <v>5000</v>
      </c>
    </row>
    <row r="466" spans="1:4" ht="31.5" x14ac:dyDescent="0.2">
      <c r="A466" s="38"/>
      <c r="B466" s="34" t="s">
        <v>547</v>
      </c>
      <c r="C466" s="37" t="s">
        <v>295</v>
      </c>
      <c r="D466" s="36">
        <v>4200</v>
      </c>
    </row>
    <row r="467" spans="1:4" ht="31.5" x14ac:dyDescent="0.2">
      <c r="A467" s="38"/>
      <c r="B467" s="34" t="s">
        <v>548</v>
      </c>
      <c r="C467" s="37" t="s">
        <v>295</v>
      </c>
      <c r="D467" s="36">
        <v>900</v>
      </c>
    </row>
    <row r="468" spans="1:4" ht="31.5" x14ac:dyDescent="0.2">
      <c r="A468" s="38"/>
      <c r="B468" s="34" t="s">
        <v>549</v>
      </c>
      <c r="C468" s="37" t="s">
        <v>295</v>
      </c>
      <c r="D468" s="36">
        <v>900</v>
      </c>
    </row>
    <row r="469" spans="1:4" ht="31.5" x14ac:dyDescent="0.2">
      <c r="A469" s="38"/>
      <c r="B469" s="34" t="s">
        <v>550</v>
      </c>
      <c r="C469" s="37" t="s">
        <v>295</v>
      </c>
      <c r="D469" s="36">
        <v>500</v>
      </c>
    </row>
    <row r="470" spans="1:4" ht="31.5" x14ac:dyDescent="0.2">
      <c r="A470" s="38"/>
      <c r="B470" s="34" t="s">
        <v>551</v>
      </c>
      <c r="C470" s="37" t="s">
        <v>295</v>
      </c>
      <c r="D470" s="36">
        <v>500</v>
      </c>
    </row>
    <row r="471" spans="1:4" ht="31.5" x14ac:dyDescent="0.2">
      <c r="A471" s="38"/>
      <c r="B471" s="34" t="s">
        <v>552</v>
      </c>
      <c r="C471" s="37" t="s">
        <v>295</v>
      </c>
      <c r="D471" s="36">
        <v>500</v>
      </c>
    </row>
    <row r="472" spans="1:4" ht="31.5" x14ac:dyDescent="0.2">
      <c r="A472" s="38"/>
      <c r="B472" s="34" t="s">
        <v>553</v>
      </c>
      <c r="C472" s="37" t="s">
        <v>295</v>
      </c>
      <c r="D472" s="36">
        <v>400</v>
      </c>
    </row>
    <row r="473" spans="1:4" ht="31.5" x14ac:dyDescent="0.2">
      <c r="A473" s="38"/>
      <c r="B473" s="34" t="s">
        <v>554</v>
      </c>
      <c r="C473" s="37" t="s">
        <v>295</v>
      </c>
      <c r="D473" s="36">
        <v>400</v>
      </c>
    </row>
    <row r="474" spans="1:4" ht="31.5" x14ac:dyDescent="0.2">
      <c r="A474" s="38"/>
      <c r="B474" s="34" t="s">
        <v>555</v>
      </c>
      <c r="C474" s="37" t="s">
        <v>295</v>
      </c>
      <c r="D474" s="36">
        <v>400</v>
      </c>
    </row>
    <row r="475" spans="1:4" ht="31.5" x14ac:dyDescent="0.2">
      <c r="A475" s="38"/>
      <c r="B475" s="34" t="s">
        <v>556</v>
      </c>
      <c r="C475" s="37" t="s">
        <v>295</v>
      </c>
      <c r="D475" s="36">
        <v>600</v>
      </c>
    </row>
    <row r="476" spans="1:4" ht="31.5" x14ac:dyDescent="0.2">
      <c r="A476" s="38"/>
      <c r="B476" s="34" t="s">
        <v>557</v>
      </c>
      <c r="C476" s="37" t="s">
        <v>295</v>
      </c>
      <c r="D476" s="36">
        <v>500</v>
      </c>
    </row>
    <row r="477" spans="1:4" ht="31.5" x14ac:dyDescent="0.2">
      <c r="A477" s="38"/>
      <c r="B477" s="34" t="s">
        <v>558</v>
      </c>
      <c r="C477" s="37" t="s">
        <v>295</v>
      </c>
      <c r="D477" s="36">
        <v>600</v>
      </c>
    </row>
    <row r="478" spans="1:4" ht="31.5" x14ac:dyDescent="0.2">
      <c r="A478" s="38"/>
      <c r="B478" s="34" t="s">
        <v>559</v>
      </c>
      <c r="C478" s="37" t="s">
        <v>295</v>
      </c>
      <c r="D478" s="36">
        <v>600</v>
      </c>
    </row>
    <row r="479" spans="1:4" ht="31.5" x14ac:dyDescent="0.2">
      <c r="A479" s="38"/>
      <c r="B479" s="34" t="s">
        <v>560</v>
      </c>
      <c r="C479" s="37" t="s">
        <v>295</v>
      </c>
      <c r="D479" s="36">
        <v>600</v>
      </c>
    </row>
    <row r="480" spans="1:4" ht="31.5" x14ac:dyDescent="0.2">
      <c r="A480" s="38"/>
      <c r="B480" s="34" t="s">
        <v>561</v>
      </c>
      <c r="C480" s="37" t="s">
        <v>295</v>
      </c>
      <c r="D480" s="36">
        <v>600</v>
      </c>
    </row>
    <row r="481" spans="1:4" ht="31.5" x14ac:dyDescent="0.2">
      <c r="A481" s="38"/>
      <c r="B481" s="34" t="s">
        <v>562</v>
      </c>
      <c r="C481" s="37" t="s">
        <v>295</v>
      </c>
      <c r="D481" s="36">
        <v>600</v>
      </c>
    </row>
    <row r="482" spans="1:4" ht="31.5" x14ac:dyDescent="0.2">
      <c r="A482" s="38"/>
      <c r="B482" s="34" t="s">
        <v>563</v>
      </c>
      <c r="C482" s="37" t="s">
        <v>295</v>
      </c>
      <c r="D482" s="36">
        <v>1100</v>
      </c>
    </row>
    <row r="483" spans="1:4" ht="31.5" x14ac:dyDescent="0.2">
      <c r="A483" s="38"/>
      <c r="B483" s="34" t="s">
        <v>564</v>
      </c>
      <c r="C483" s="37" t="s">
        <v>295</v>
      </c>
      <c r="D483" s="36">
        <v>1100</v>
      </c>
    </row>
    <row r="484" spans="1:4" ht="31.5" x14ac:dyDescent="0.2">
      <c r="A484" s="38"/>
      <c r="B484" s="34" t="s">
        <v>565</v>
      </c>
      <c r="C484" s="37" t="s">
        <v>295</v>
      </c>
      <c r="D484" s="36">
        <v>1100</v>
      </c>
    </row>
    <row r="485" spans="1:4" ht="31.5" x14ac:dyDescent="0.2">
      <c r="A485" s="38"/>
      <c r="B485" s="34" t="s">
        <v>566</v>
      </c>
      <c r="C485" s="37" t="s">
        <v>295</v>
      </c>
      <c r="D485" s="36">
        <v>500</v>
      </c>
    </row>
    <row r="486" spans="1:4" ht="31.5" x14ac:dyDescent="0.2">
      <c r="A486" s="38"/>
      <c r="B486" s="34" t="s">
        <v>567</v>
      </c>
      <c r="C486" s="37" t="s">
        <v>295</v>
      </c>
      <c r="D486" s="36">
        <v>500</v>
      </c>
    </row>
    <row r="487" spans="1:4" ht="31.5" x14ac:dyDescent="0.2">
      <c r="A487" s="38"/>
      <c r="B487" s="34" t="s">
        <v>568</v>
      </c>
      <c r="C487" s="37" t="s">
        <v>295</v>
      </c>
      <c r="D487" s="36">
        <v>500</v>
      </c>
    </row>
    <row r="488" spans="1:4" ht="31.5" x14ac:dyDescent="0.2">
      <c r="A488" s="38"/>
      <c r="B488" s="34" t="s">
        <v>569</v>
      </c>
      <c r="C488" s="37" t="s">
        <v>295</v>
      </c>
      <c r="D488" s="36">
        <v>500</v>
      </c>
    </row>
    <row r="489" spans="1:4" ht="31.5" x14ac:dyDescent="0.2">
      <c r="A489" s="38"/>
      <c r="B489" s="34" t="s">
        <v>570</v>
      </c>
      <c r="C489" s="37" t="s">
        <v>295</v>
      </c>
      <c r="D489" s="36">
        <v>500</v>
      </c>
    </row>
    <row r="490" spans="1:4" ht="31.5" x14ac:dyDescent="0.2">
      <c r="A490" s="38"/>
      <c r="B490" s="34" t="s">
        <v>571</v>
      </c>
      <c r="C490" s="37" t="s">
        <v>295</v>
      </c>
      <c r="D490" s="36">
        <v>500</v>
      </c>
    </row>
    <row r="491" spans="1:4" ht="31.5" x14ac:dyDescent="0.2">
      <c r="A491" s="38"/>
      <c r="B491" s="34" t="s">
        <v>572</v>
      </c>
      <c r="C491" s="37" t="s">
        <v>295</v>
      </c>
      <c r="D491" s="36">
        <v>500</v>
      </c>
    </row>
    <row r="492" spans="1:4" ht="31.5" x14ac:dyDescent="0.2">
      <c r="A492" s="38"/>
      <c r="B492" s="34" t="s">
        <v>573</v>
      </c>
      <c r="C492" s="37" t="s">
        <v>295</v>
      </c>
      <c r="D492" s="36">
        <v>2400</v>
      </c>
    </row>
    <row r="493" spans="1:4" ht="31.5" x14ac:dyDescent="0.2">
      <c r="A493" s="38"/>
      <c r="B493" s="34" t="s">
        <v>574</v>
      </c>
      <c r="C493" s="37" t="s">
        <v>295</v>
      </c>
      <c r="D493" s="36">
        <v>2400</v>
      </c>
    </row>
    <row r="494" spans="1:4" ht="31.5" x14ac:dyDescent="0.2">
      <c r="A494" s="38"/>
      <c r="B494" s="34" t="s">
        <v>575</v>
      </c>
      <c r="C494" s="37" t="s">
        <v>295</v>
      </c>
      <c r="D494" s="36">
        <v>2400</v>
      </c>
    </row>
    <row r="495" spans="1:4" ht="31.5" x14ac:dyDescent="0.2">
      <c r="A495" s="38"/>
      <c r="B495" s="34" t="s">
        <v>576</v>
      </c>
      <c r="C495" s="37" t="s">
        <v>295</v>
      </c>
      <c r="D495" s="36">
        <v>400</v>
      </c>
    </row>
    <row r="496" spans="1:4" ht="31.5" x14ac:dyDescent="0.2">
      <c r="A496" s="38"/>
      <c r="B496" s="34" t="s">
        <v>577</v>
      </c>
      <c r="C496" s="37" t="s">
        <v>295</v>
      </c>
      <c r="D496" s="36">
        <v>400</v>
      </c>
    </row>
    <row r="497" spans="1:4" ht="31.5" x14ac:dyDescent="0.2">
      <c r="A497" s="38"/>
      <c r="B497" s="34" t="s">
        <v>578</v>
      </c>
      <c r="C497" s="37" t="s">
        <v>295</v>
      </c>
      <c r="D497" s="36">
        <v>400</v>
      </c>
    </row>
    <row r="498" spans="1:4" ht="31.5" x14ac:dyDescent="0.2">
      <c r="A498" s="38"/>
      <c r="B498" s="34" t="s">
        <v>579</v>
      </c>
      <c r="C498" s="37" t="s">
        <v>295</v>
      </c>
      <c r="D498" s="36">
        <v>400</v>
      </c>
    </row>
    <row r="499" spans="1:4" ht="31.5" x14ac:dyDescent="0.2">
      <c r="A499" s="38"/>
      <c r="B499" s="34" t="s">
        <v>580</v>
      </c>
      <c r="C499" s="37" t="s">
        <v>295</v>
      </c>
      <c r="D499" s="36">
        <v>400</v>
      </c>
    </row>
    <row r="500" spans="1:4" ht="31.5" x14ac:dyDescent="0.2">
      <c r="A500" s="38"/>
      <c r="B500" s="34" t="s">
        <v>581</v>
      </c>
      <c r="C500" s="37" t="s">
        <v>295</v>
      </c>
      <c r="D500" s="36">
        <v>400</v>
      </c>
    </row>
    <row r="501" spans="1:4" ht="31.5" x14ac:dyDescent="0.2">
      <c r="A501" s="38"/>
      <c r="B501" s="34" t="s">
        <v>582</v>
      </c>
      <c r="C501" s="37" t="s">
        <v>295</v>
      </c>
      <c r="D501" s="36">
        <v>400</v>
      </c>
    </row>
    <row r="502" spans="1:4" ht="31.5" x14ac:dyDescent="0.2">
      <c r="A502" s="38"/>
      <c r="B502" s="34" t="s">
        <v>583</v>
      </c>
      <c r="C502" s="37" t="s">
        <v>295</v>
      </c>
      <c r="D502" s="36">
        <v>400</v>
      </c>
    </row>
    <row r="503" spans="1:4" ht="31.5" x14ac:dyDescent="0.2">
      <c r="A503" s="38"/>
      <c r="B503" s="34" t="s">
        <v>584</v>
      </c>
      <c r="C503" s="37" t="s">
        <v>295</v>
      </c>
      <c r="D503" s="36">
        <v>400</v>
      </c>
    </row>
    <row r="504" spans="1:4" ht="31.5" x14ac:dyDescent="0.2">
      <c r="A504" s="38"/>
      <c r="B504" s="34" t="s">
        <v>585</v>
      </c>
      <c r="C504" s="37" t="s">
        <v>295</v>
      </c>
      <c r="D504" s="36">
        <v>400</v>
      </c>
    </row>
    <row r="505" spans="1:4" ht="31.5" x14ac:dyDescent="0.2">
      <c r="A505" s="38"/>
      <c r="B505" s="34" t="s">
        <v>586</v>
      </c>
      <c r="C505" s="37" t="s">
        <v>295</v>
      </c>
      <c r="D505" s="36">
        <v>400</v>
      </c>
    </row>
    <row r="506" spans="1:4" ht="31.5" x14ac:dyDescent="0.2">
      <c r="A506" s="38"/>
      <c r="B506" s="34" t="s">
        <v>587</v>
      </c>
      <c r="C506" s="37" t="s">
        <v>295</v>
      </c>
      <c r="D506" s="36">
        <v>400</v>
      </c>
    </row>
    <row r="507" spans="1:4" ht="31.5" x14ac:dyDescent="0.2">
      <c r="A507" s="38"/>
      <c r="B507" s="34" t="s">
        <v>588</v>
      </c>
      <c r="C507" s="37" t="s">
        <v>295</v>
      </c>
      <c r="D507" s="36">
        <v>400</v>
      </c>
    </row>
    <row r="508" spans="1:4" ht="31.5" x14ac:dyDescent="0.2">
      <c r="A508" s="38"/>
      <c r="B508" s="34" t="s">
        <v>589</v>
      </c>
      <c r="C508" s="37" t="s">
        <v>295</v>
      </c>
      <c r="D508" s="36">
        <v>400</v>
      </c>
    </row>
    <row r="509" spans="1:4" ht="31.5" x14ac:dyDescent="0.2">
      <c r="A509" s="38"/>
      <c r="B509" s="34" t="s">
        <v>590</v>
      </c>
      <c r="C509" s="37" t="s">
        <v>295</v>
      </c>
      <c r="D509" s="36">
        <v>400</v>
      </c>
    </row>
    <row r="510" spans="1:4" ht="31.5" x14ac:dyDescent="0.2">
      <c r="A510" s="38"/>
      <c r="B510" s="34" t="s">
        <v>591</v>
      </c>
      <c r="C510" s="37" t="s">
        <v>295</v>
      </c>
      <c r="D510" s="36">
        <v>400</v>
      </c>
    </row>
    <row r="511" spans="1:4" ht="31.5" x14ac:dyDescent="0.2">
      <c r="A511" s="38"/>
      <c r="B511" s="34" t="s">
        <v>592</v>
      </c>
      <c r="C511" s="37" t="s">
        <v>295</v>
      </c>
      <c r="D511" s="36">
        <v>400</v>
      </c>
    </row>
    <row r="512" spans="1:4" ht="31.5" x14ac:dyDescent="0.2">
      <c r="A512" s="38"/>
      <c r="B512" s="34" t="s">
        <v>593</v>
      </c>
      <c r="C512" s="37" t="s">
        <v>295</v>
      </c>
      <c r="D512" s="36">
        <v>400</v>
      </c>
    </row>
    <row r="513" spans="1:4" ht="31.5" x14ac:dyDescent="0.2">
      <c r="A513" s="38"/>
      <c r="B513" s="34" t="s">
        <v>594</v>
      </c>
      <c r="C513" s="37" t="s">
        <v>295</v>
      </c>
      <c r="D513" s="36">
        <v>400</v>
      </c>
    </row>
    <row r="514" spans="1:4" ht="31.5" x14ac:dyDescent="0.2">
      <c r="A514" s="38"/>
      <c r="B514" s="34" t="s">
        <v>595</v>
      </c>
      <c r="C514" s="37" t="s">
        <v>295</v>
      </c>
      <c r="D514" s="36">
        <v>400</v>
      </c>
    </row>
    <row r="515" spans="1:4" ht="31.5" x14ac:dyDescent="0.2">
      <c r="A515" s="38"/>
      <c r="B515" s="34" t="s">
        <v>596</v>
      </c>
      <c r="C515" s="37" t="s">
        <v>295</v>
      </c>
      <c r="D515" s="36">
        <v>500</v>
      </c>
    </row>
    <row r="516" spans="1:4" ht="31.5" x14ac:dyDescent="0.2">
      <c r="A516" s="38"/>
      <c r="B516" s="34" t="s">
        <v>597</v>
      </c>
      <c r="C516" s="37" t="s">
        <v>295</v>
      </c>
      <c r="D516" s="36">
        <v>500</v>
      </c>
    </row>
    <row r="517" spans="1:4" ht="31.5" x14ac:dyDescent="0.2">
      <c r="A517" s="38"/>
      <c r="B517" s="34" t="s">
        <v>598</v>
      </c>
      <c r="C517" s="37" t="s">
        <v>295</v>
      </c>
      <c r="D517" s="36">
        <v>500</v>
      </c>
    </row>
    <row r="518" spans="1:4" ht="31.5" x14ac:dyDescent="0.2">
      <c r="A518" s="38"/>
      <c r="B518" s="34" t="s">
        <v>599</v>
      </c>
      <c r="C518" s="37" t="s">
        <v>295</v>
      </c>
      <c r="D518" s="36">
        <v>500</v>
      </c>
    </row>
    <row r="519" spans="1:4" ht="31.5" x14ac:dyDescent="0.2">
      <c r="A519" s="38"/>
      <c r="B519" s="34" t="s">
        <v>600</v>
      </c>
      <c r="C519" s="37" t="s">
        <v>295</v>
      </c>
      <c r="D519" s="36">
        <v>500</v>
      </c>
    </row>
    <row r="520" spans="1:4" ht="31.5" x14ac:dyDescent="0.2">
      <c r="A520" s="38"/>
      <c r="B520" s="34" t="s">
        <v>601</v>
      </c>
      <c r="C520" s="37" t="s">
        <v>295</v>
      </c>
      <c r="D520" s="36">
        <v>400</v>
      </c>
    </row>
    <row r="521" spans="1:4" ht="31.5" x14ac:dyDescent="0.2">
      <c r="A521" s="38"/>
      <c r="B521" s="34" t="s">
        <v>602</v>
      </c>
      <c r="C521" s="37" t="s">
        <v>295</v>
      </c>
      <c r="D521" s="36">
        <v>400</v>
      </c>
    </row>
    <row r="522" spans="1:4" x14ac:dyDescent="0.2">
      <c r="A522" s="38"/>
      <c r="B522" s="34" t="s">
        <v>603</v>
      </c>
      <c r="C522" s="37" t="s">
        <v>295</v>
      </c>
      <c r="D522" s="36">
        <v>400</v>
      </c>
    </row>
    <row r="523" spans="1:4" ht="31.5" x14ac:dyDescent="0.2">
      <c r="A523" s="38"/>
      <c r="B523" s="34" t="s">
        <v>604</v>
      </c>
      <c r="C523" s="37" t="s">
        <v>295</v>
      </c>
      <c r="D523" s="36">
        <v>400</v>
      </c>
    </row>
    <row r="524" spans="1:4" ht="31.5" x14ac:dyDescent="0.2">
      <c r="A524" s="38"/>
      <c r="B524" s="34" t="s">
        <v>605</v>
      </c>
      <c r="C524" s="37" t="s">
        <v>295</v>
      </c>
      <c r="D524" s="36">
        <v>400</v>
      </c>
    </row>
    <row r="525" spans="1:4" ht="31.5" x14ac:dyDescent="0.2">
      <c r="A525" s="38"/>
      <c r="B525" s="34" t="s">
        <v>606</v>
      </c>
      <c r="C525" s="37" t="s">
        <v>295</v>
      </c>
      <c r="D525" s="36">
        <v>400</v>
      </c>
    </row>
    <row r="526" spans="1:4" ht="31.5" x14ac:dyDescent="0.2">
      <c r="A526" s="38"/>
      <c r="B526" s="34" t="s">
        <v>607</v>
      </c>
      <c r="C526" s="37" t="s">
        <v>295</v>
      </c>
      <c r="D526" s="36">
        <v>400</v>
      </c>
    </row>
    <row r="527" spans="1:4" ht="31.5" x14ac:dyDescent="0.2">
      <c r="A527" s="38"/>
      <c r="B527" s="34" t="s">
        <v>608</v>
      </c>
      <c r="C527" s="37" t="s">
        <v>295</v>
      </c>
      <c r="D527" s="36">
        <v>400</v>
      </c>
    </row>
    <row r="528" spans="1:4" ht="31.5" x14ac:dyDescent="0.2">
      <c r="A528" s="38"/>
      <c r="B528" s="34" t="s">
        <v>609</v>
      </c>
      <c r="C528" s="37" t="s">
        <v>295</v>
      </c>
      <c r="D528" s="36">
        <v>400</v>
      </c>
    </row>
    <row r="529" spans="1:4" ht="31.5" x14ac:dyDescent="0.2">
      <c r="A529" s="38"/>
      <c r="B529" s="34" t="s">
        <v>610</v>
      </c>
      <c r="C529" s="37" t="s">
        <v>295</v>
      </c>
      <c r="D529" s="36">
        <v>400</v>
      </c>
    </row>
    <row r="530" spans="1:4" x14ac:dyDescent="0.2">
      <c r="A530" s="38" t="s">
        <v>611</v>
      </c>
      <c r="B530" s="34"/>
      <c r="C530" s="37"/>
      <c r="D530" s="36"/>
    </row>
    <row r="531" spans="1:4" x14ac:dyDescent="0.2">
      <c r="A531" s="38" t="s">
        <v>612</v>
      </c>
      <c r="B531" s="34"/>
      <c r="C531" s="37"/>
      <c r="D531" s="36"/>
    </row>
    <row r="532" spans="1:4" x14ac:dyDescent="0.2">
      <c r="A532" s="38" t="s">
        <v>613</v>
      </c>
      <c r="B532" s="34"/>
      <c r="C532" s="37"/>
      <c r="D532" s="36"/>
    </row>
    <row r="533" spans="1:4" ht="31.5" x14ac:dyDescent="0.2">
      <c r="A533" s="38"/>
      <c r="B533" s="34" t="s">
        <v>614</v>
      </c>
      <c r="C533" s="37" t="s">
        <v>295</v>
      </c>
      <c r="D533" s="36">
        <v>1100</v>
      </c>
    </row>
    <row r="534" spans="1:4" ht="31.5" x14ac:dyDescent="0.2">
      <c r="A534" s="38"/>
      <c r="B534" s="34" t="s">
        <v>615</v>
      </c>
      <c r="C534" s="37" t="s">
        <v>295</v>
      </c>
      <c r="D534" s="36">
        <v>2300</v>
      </c>
    </row>
    <row r="535" spans="1:4" ht="47.25" x14ac:dyDescent="0.2">
      <c r="A535" s="38"/>
      <c r="B535" s="34" t="s">
        <v>616</v>
      </c>
      <c r="C535" s="37" t="s">
        <v>295</v>
      </c>
      <c r="D535" s="36">
        <v>1100</v>
      </c>
    </row>
    <row r="536" spans="1:4" ht="47.25" x14ac:dyDescent="0.2">
      <c r="A536" s="38"/>
      <c r="B536" s="34" t="s">
        <v>617</v>
      </c>
      <c r="C536" s="37" t="s">
        <v>295</v>
      </c>
      <c r="D536" s="36">
        <v>1100</v>
      </c>
    </row>
    <row r="537" spans="1:4" ht="31.5" x14ac:dyDescent="0.2">
      <c r="A537" s="38"/>
      <c r="B537" s="34" t="s">
        <v>618</v>
      </c>
      <c r="C537" s="37" t="s">
        <v>295</v>
      </c>
      <c r="D537" s="36">
        <v>1100</v>
      </c>
    </row>
    <row r="538" spans="1:4" ht="31.5" x14ac:dyDescent="0.2">
      <c r="A538" s="38"/>
      <c r="B538" s="34" t="s">
        <v>619</v>
      </c>
      <c r="C538" s="37" t="s">
        <v>295</v>
      </c>
      <c r="D538" s="36">
        <v>1100</v>
      </c>
    </row>
    <row r="539" spans="1:4" ht="31.5" x14ac:dyDescent="0.2">
      <c r="A539" s="38"/>
      <c r="B539" s="34" t="s">
        <v>620</v>
      </c>
      <c r="C539" s="37" t="s">
        <v>295</v>
      </c>
      <c r="D539" s="36">
        <v>1100</v>
      </c>
    </row>
    <row r="540" spans="1:4" ht="31.5" x14ac:dyDescent="0.2">
      <c r="A540" s="38"/>
      <c r="B540" s="34" t="s">
        <v>621</v>
      </c>
      <c r="C540" s="37" t="s">
        <v>295</v>
      </c>
      <c r="D540" s="36">
        <v>1100</v>
      </c>
    </row>
    <row r="541" spans="1:4" ht="31.5" x14ac:dyDescent="0.2">
      <c r="A541" s="38"/>
      <c r="B541" s="34" t="s">
        <v>622</v>
      </c>
      <c r="C541" s="37" t="s">
        <v>295</v>
      </c>
      <c r="D541" s="36">
        <v>1100</v>
      </c>
    </row>
    <row r="542" spans="1:4" ht="31.5" x14ac:dyDescent="0.2">
      <c r="A542" s="38"/>
      <c r="B542" s="34" t="s">
        <v>623</v>
      </c>
      <c r="C542" s="37" t="s">
        <v>295</v>
      </c>
      <c r="D542" s="36">
        <v>1100</v>
      </c>
    </row>
    <row r="543" spans="1:4" ht="31.5" x14ac:dyDescent="0.2">
      <c r="A543" s="38"/>
      <c r="B543" s="34" t="s">
        <v>624</v>
      </c>
      <c r="C543" s="37" t="s">
        <v>295</v>
      </c>
      <c r="D543" s="36">
        <v>1100</v>
      </c>
    </row>
    <row r="544" spans="1:4" ht="31.5" x14ac:dyDescent="0.2">
      <c r="A544" s="38"/>
      <c r="B544" s="34" t="s">
        <v>625</v>
      </c>
      <c r="C544" s="37" t="s">
        <v>295</v>
      </c>
      <c r="D544" s="36">
        <v>1100</v>
      </c>
    </row>
    <row r="545" spans="1:4" x14ac:dyDescent="0.2">
      <c r="A545" s="38"/>
      <c r="B545" s="34" t="s">
        <v>626</v>
      </c>
      <c r="C545" s="37" t="s">
        <v>295</v>
      </c>
      <c r="D545" s="36">
        <v>1100</v>
      </c>
    </row>
    <row r="546" spans="1:4" x14ac:dyDescent="0.2">
      <c r="A546" s="38"/>
      <c r="B546" s="34" t="s">
        <v>627</v>
      </c>
      <c r="C546" s="37" t="s">
        <v>295</v>
      </c>
      <c r="D546" s="36">
        <v>1100</v>
      </c>
    </row>
    <row r="547" spans="1:4" ht="31.5" x14ac:dyDescent="0.2">
      <c r="A547" s="38"/>
      <c r="B547" s="34" t="s">
        <v>628</v>
      </c>
      <c r="C547" s="37" t="s">
        <v>295</v>
      </c>
      <c r="D547" s="36">
        <v>1100</v>
      </c>
    </row>
    <row r="548" spans="1:4" ht="31.5" x14ac:dyDescent="0.2">
      <c r="A548" s="38"/>
      <c r="B548" s="34" t="s">
        <v>629</v>
      </c>
      <c r="C548" s="37" t="s">
        <v>295</v>
      </c>
      <c r="D548" s="36">
        <v>1100</v>
      </c>
    </row>
    <row r="549" spans="1:4" x14ac:dyDescent="0.2">
      <c r="A549" s="38"/>
      <c r="B549" s="34" t="s">
        <v>630</v>
      </c>
      <c r="C549" s="37" t="s">
        <v>295</v>
      </c>
      <c r="D549" s="36">
        <v>1100</v>
      </c>
    </row>
    <row r="550" spans="1:4" x14ac:dyDescent="0.2">
      <c r="A550" s="38"/>
      <c r="B550" s="34" t="s">
        <v>631</v>
      </c>
      <c r="C550" s="37" t="s">
        <v>295</v>
      </c>
      <c r="D550" s="36">
        <v>1100</v>
      </c>
    </row>
    <row r="551" spans="1:4" ht="31.5" x14ac:dyDescent="0.2">
      <c r="A551" s="38"/>
      <c r="B551" s="34" t="s">
        <v>632</v>
      </c>
      <c r="C551" s="37" t="s">
        <v>295</v>
      </c>
      <c r="D551" s="36">
        <v>1100</v>
      </c>
    </row>
    <row r="552" spans="1:4" ht="31.5" x14ac:dyDescent="0.2">
      <c r="A552" s="38"/>
      <c r="B552" s="34" t="s">
        <v>633</v>
      </c>
      <c r="C552" s="37" t="s">
        <v>295</v>
      </c>
      <c r="D552" s="36">
        <v>1100</v>
      </c>
    </row>
    <row r="553" spans="1:4" x14ac:dyDescent="0.2">
      <c r="A553" s="38"/>
      <c r="B553" s="34" t="s">
        <v>634</v>
      </c>
      <c r="C553" s="37" t="s">
        <v>295</v>
      </c>
      <c r="D553" s="36">
        <v>1100</v>
      </c>
    </row>
    <row r="554" spans="1:4" x14ac:dyDescent="0.2">
      <c r="A554" s="38"/>
      <c r="B554" s="34" t="s">
        <v>635</v>
      </c>
      <c r="C554" s="37" t="s">
        <v>295</v>
      </c>
      <c r="D554" s="36">
        <v>1100</v>
      </c>
    </row>
    <row r="555" spans="1:4" x14ac:dyDescent="0.2">
      <c r="A555" s="38"/>
      <c r="B555" s="34" t="s">
        <v>636</v>
      </c>
      <c r="C555" s="37" t="s">
        <v>295</v>
      </c>
      <c r="D555" s="36">
        <v>1100</v>
      </c>
    </row>
    <row r="556" spans="1:4" x14ac:dyDescent="0.2">
      <c r="A556" s="38"/>
      <c r="B556" s="34" t="s">
        <v>637</v>
      </c>
      <c r="C556" s="37" t="s">
        <v>295</v>
      </c>
      <c r="D556" s="36">
        <v>1100</v>
      </c>
    </row>
    <row r="557" spans="1:4" x14ac:dyDescent="0.2">
      <c r="A557" s="38"/>
      <c r="B557" s="34" t="s">
        <v>638</v>
      </c>
      <c r="C557" s="37" t="s">
        <v>295</v>
      </c>
      <c r="D557" s="36">
        <v>1100</v>
      </c>
    </row>
    <row r="558" spans="1:4" x14ac:dyDescent="0.2">
      <c r="A558" s="38"/>
      <c r="B558" s="34" t="s">
        <v>639</v>
      </c>
      <c r="C558" s="37" t="s">
        <v>295</v>
      </c>
      <c r="D558" s="36">
        <v>1100</v>
      </c>
    </row>
    <row r="559" spans="1:4" x14ac:dyDescent="0.2">
      <c r="A559" s="38"/>
      <c r="B559" s="34" t="s">
        <v>640</v>
      </c>
      <c r="C559" s="37" t="s">
        <v>295</v>
      </c>
      <c r="D559" s="36">
        <v>1100</v>
      </c>
    </row>
    <row r="560" spans="1:4" ht="31.5" x14ac:dyDescent="0.2">
      <c r="A560" s="38"/>
      <c r="B560" s="34" t="s">
        <v>641</v>
      </c>
      <c r="C560" s="37" t="s">
        <v>295</v>
      </c>
      <c r="D560" s="36">
        <v>1100</v>
      </c>
    </row>
    <row r="561" spans="1:4" ht="31.5" x14ac:dyDescent="0.2">
      <c r="A561" s="38"/>
      <c r="B561" s="34" t="s">
        <v>642</v>
      </c>
      <c r="C561" s="37" t="s">
        <v>295</v>
      </c>
      <c r="D561" s="36">
        <v>2600</v>
      </c>
    </row>
    <row r="562" spans="1:4" x14ac:dyDescent="0.2">
      <c r="A562" s="38"/>
      <c r="B562" s="34" t="s">
        <v>643</v>
      </c>
      <c r="C562" s="37" t="s">
        <v>295</v>
      </c>
      <c r="D562" s="36">
        <v>1100</v>
      </c>
    </row>
    <row r="563" spans="1:4" x14ac:dyDescent="0.2">
      <c r="A563" s="38"/>
      <c r="B563" s="34" t="s">
        <v>644</v>
      </c>
      <c r="C563" s="37" t="s">
        <v>295</v>
      </c>
      <c r="D563" s="36">
        <v>1100</v>
      </c>
    </row>
    <row r="564" spans="1:4" x14ac:dyDescent="0.2">
      <c r="A564" s="38"/>
      <c r="B564" s="34" t="s">
        <v>645</v>
      </c>
      <c r="C564" s="37" t="s">
        <v>295</v>
      </c>
      <c r="D564" s="36">
        <v>1100</v>
      </c>
    </row>
    <row r="565" spans="1:4" x14ac:dyDescent="0.2">
      <c r="A565" s="38"/>
      <c r="B565" s="34" t="s">
        <v>646</v>
      </c>
      <c r="C565" s="37" t="s">
        <v>295</v>
      </c>
      <c r="D565" s="36">
        <v>1100</v>
      </c>
    </row>
    <row r="566" spans="1:4" x14ac:dyDescent="0.2">
      <c r="A566" s="38"/>
      <c r="B566" s="34" t="s">
        <v>647</v>
      </c>
      <c r="C566" s="37" t="s">
        <v>295</v>
      </c>
      <c r="D566" s="36">
        <v>1100</v>
      </c>
    </row>
    <row r="567" spans="1:4" x14ac:dyDescent="0.2">
      <c r="A567" s="38"/>
      <c r="B567" s="34" t="s">
        <v>648</v>
      </c>
      <c r="C567" s="37" t="s">
        <v>295</v>
      </c>
      <c r="D567" s="36">
        <v>1100</v>
      </c>
    </row>
    <row r="568" spans="1:4" ht="31.5" x14ac:dyDescent="0.2">
      <c r="A568" s="38"/>
      <c r="B568" s="34" t="s">
        <v>649</v>
      </c>
      <c r="C568" s="37" t="s">
        <v>295</v>
      </c>
      <c r="D568" s="36">
        <v>1100</v>
      </c>
    </row>
    <row r="569" spans="1:4" x14ac:dyDescent="0.2">
      <c r="A569" s="38"/>
      <c r="B569" s="34" t="s">
        <v>650</v>
      </c>
      <c r="C569" s="37" t="s">
        <v>295</v>
      </c>
      <c r="D569" s="36">
        <v>1100</v>
      </c>
    </row>
    <row r="570" spans="1:4" x14ac:dyDescent="0.2">
      <c r="A570" s="38"/>
      <c r="B570" s="34" t="s">
        <v>651</v>
      </c>
      <c r="C570" s="37" t="s">
        <v>295</v>
      </c>
      <c r="D570" s="36">
        <v>1100</v>
      </c>
    </row>
    <row r="571" spans="1:4" x14ac:dyDescent="0.2">
      <c r="A571" s="38"/>
      <c r="B571" s="34" t="s">
        <v>652</v>
      </c>
      <c r="C571" s="37" t="s">
        <v>295</v>
      </c>
      <c r="D571" s="36">
        <v>1100</v>
      </c>
    </row>
    <row r="572" spans="1:4" x14ac:dyDescent="0.2">
      <c r="A572" s="38"/>
      <c r="B572" s="34" t="s">
        <v>653</v>
      </c>
      <c r="C572" s="37" t="s">
        <v>295</v>
      </c>
      <c r="D572" s="36">
        <v>1100</v>
      </c>
    </row>
    <row r="573" spans="1:4" x14ac:dyDescent="0.2">
      <c r="A573" s="38"/>
      <c r="B573" s="34" t="s">
        <v>654</v>
      </c>
      <c r="C573" s="37" t="s">
        <v>295</v>
      </c>
      <c r="D573" s="36">
        <v>1100</v>
      </c>
    </row>
    <row r="574" spans="1:4" x14ac:dyDescent="0.2">
      <c r="A574" s="38"/>
      <c r="B574" s="34" t="s">
        <v>655</v>
      </c>
      <c r="C574" s="37" t="s">
        <v>295</v>
      </c>
      <c r="D574" s="36">
        <v>1100</v>
      </c>
    </row>
    <row r="575" spans="1:4" ht="31.5" x14ac:dyDescent="0.2">
      <c r="A575" s="38"/>
      <c r="B575" s="34" t="s">
        <v>656</v>
      </c>
      <c r="C575" s="37" t="s">
        <v>295</v>
      </c>
      <c r="D575" s="36">
        <v>1100</v>
      </c>
    </row>
    <row r="576" spans="1:4" ht="31.5" x14ac:dyDescent="0.2">
      <c r="A576" s="38"/>
      <c r="B576" s="34" t="s">
        <v>657</v>
      </c>
      <c r="C576" s="37" t="s">
        <v>295</v>
      </c>
      <c r="D576" s="36">
        <v>2600</v>
      </c>
    </row>
    <row r="577" spans="1:4" x14ac:dyDescent="0.2">
      <c r="A577" s="38"/>
      <c r="B577" s="34" t="s">
        <v>658</v>
      </c>
      <c r="C577" s="37" t="s">
        <v>295</v>
      </c>
      <c r="D577" s="36">
        <v>1100</v>
      </c>
    </row>
    <row r="578" spans="1:4" x14ac:dyDescent="0.2">
      <c r="A578" s="38"/>
      <c r="B578" s="34" t="s">
        <v>659</v>
      </c>
      <c r="C578" s="37" t="s">
        <v>295</v>
      </c>
      <c r="D578" s="36">
        <v>2600</v>
      </c>
    </row>
    <row r="579" spans="1:4" x14ac:dyDescent="0.2">
      <c r="A579" s="38"/>
      <c r="B579" s="34" t="s">
        <v>660</v>
      </c>
      <c r="C579" s="37" t="s">
        <v>295</v>
      </c>
      <c r="D579" s="36">
        <v>1100</v>
      </c>
    </row>
    <row r="580" spans="1:4" x14ac:dyDescent="0.2">
      <c r="A580" s="38"/>
      <c r="B580" s="34" t="s">
        <v>661</v>
      </c>
      <c r="C580" s="37" t="s">
        <v>295</v>
      </c>
      <c r="D580" s="36">
        <v>1100</v>
      </c>
    </row>
    <row r="581" spans="1:4" x14ac:dyDescent="0.2">
      <c r="A581" s="38"/>
      <c r="B581" s="34" t="s">
        <v>662</v>
      </c>
      <c r="C581" s="37" t="s">
        <v>295</v>
      </c>
      <c r="D581" s="36">
        <v>1100</v>
      </c>
    </row>
    <row r="582" spans="1:4" x14ac:dyDescent="0.2">
      <c r="A582" s="38"/>
      <c r="B582" s="34" t="s">
        <v>663</v>
      </c>
      <c r="C582" s="37" t="s">
        <v>295</v>
      </c>
      <c r="D582" s="36">
        <v>1100</v>
      </c>
    </row>
    <row r="583" spans="1:4" ht="31.5" x14ac:dyDescent="0.2">
      <c r="A583" s="38"/>
      <c r="B583" s="34" t="s">
        <v>664</v>
      </c>
      <c r="C583" s="37" t="s">
        <v>295</v>
      </c>
      <c r="D583" s="36">
        <v>1100</v>
      </c>
    </row>
    <row r="584" spans="1:4" x14ac:dyDescent="0.2">
      <c r="A584" s="38"/>
      <c r="B584" s="34" t="s">
        <v>665</v>
      </c>
      <c r="C584" s="37" t="s">
        <v>295</v>
      </c>
      <c r="D584" s="36">
        <v>1100</v>
      </c>
    </row>
    <row r="585" spans="1:4" x14ac:dyDescent="0.2">
      <c r="A585" s="38"/>
      <c r="B585" s="34" t="s">
        <v>666</v>
      </c>
      <c r="C585" s="37" t="s">
        <v>295</v>
      </c>
      <c r="D585" s="36">
        <v>1100</v>
      </c>
    </row>
    <row r="586" spans="1:4" ht="31.5" x14ac:dyDescent="0.2">
      <c r="A586" s="38"/>
      <c r="B586" s="34" t="s">
        <v>667</v>
      </c>
      <c r="C586" s="37" t="s">
        <v>295</v>
      </c>
      <c r="D586" s="36">
        <v>1100</v>
      </c>
    </row>
    <row r="587" spans="1:4" ht="31.5" x14ac:dyDescent="0.2">
      <c r="A587" s="38"/>
      <c r="B587" s="34" t="s">
        <v>668</v>
      </c>
      <c r="C587" s="37" t="s">
        <v>295</v>
      </c>
      <c r="D587" s="36">
        <v>2600</v>
      </c>
    </row>
    <row r="588" spans="1:4" ht="31.5" x14ac:dyDescent="0.2">
      <c r="A588" s="38"/>
      <c r="B588" s="34" t="s">
        <v>669</v>
      </c>
      <c r="C588" s="37" t="s">
        <v>295</v>
      </c>
      <c r="D588" s="36">
        <v>1100</v>
      </c>
    </row>
    <row r="589" spans="1:4" ht="31.5" x14ac:dyDescent="0.2">
      <c r="A589" s="38"/>
      <c r="B589" s="34" t="s">
        <v>670</v>
      </c>
      <c r="C589" s="37" t="s">
        <v>295</v>
      </c>
      <c r="D589" s="36">
        <v>13200</v>
      </c>
    </row>
    <row r="590" spans="1:4" x14ac:dyDescent="0.2">
      <c r="A590" s="38"/>
      <c r="B590" s="34" t="s">
        <v>671</v>
      </c>
      <c r="C590" s="37" t="s">
        <v>295</v>
      </c>
      <c r="D590" s="36">
        <v>1100</v>
      </c>
    </row>
    <row r="591" spans="1:4" x14ac:dyDescent="0.2">
      <c r="A591" s="38"/>
      <c r="B591" s="34" t="s">
        <v>672</v>
      </c>
      <c r="C591" s="37" t="s">
        <v>295</v>
      </c>
      <c r="D591" s="36">
        <v>1100</v>
      </c>
    </row>
    <row r="592" spans="1:4" x14ac:dyDescent="0.2">
      <c r="A592" s="38"/>
      <c r="B592" s="34" t="s">
        <v>673</v>
      </c>
      <c r="C592" s="37" t="s">
        <v>295</v>
      </c>
      <c r="D592" s="36">
        <v>1100</v>
      </c>
    </row>
    <row r="593" spans="1:4" x14ac:dyDescent="0.2">
      <c r="A593" s="38"/>
      <c r="B593" s="34" t="s">
        <v>674</v>
      </c>
      <c r="C593" s="37" t="s">
        <v>295</v>
      </c>
      <c r="D593" s="36">
        <v>1100</v>
      </c>
    </row>
    <row r="594" spans="1:4" ht="31.5" x14ac:dyDescent="0.2">
      <c r="A594" s="38"/>
      <c r="B594" s="34" t="s">
        <v>675</v>
      </c>
      <c r="C594" s="37" t="s">
        <v>295</v>
      </c>
      <c r="D594" s="36">
        <v>1100</v>
      </c>
    </row>
    <row r="595" spans="1:4" x14ac:dyDescent="0.2">
      <c r="A595" s="38"/>
      <c r="B595" s="34" t="s">
        <v>676</v>
      </c>
      <c r="C595" s="37" t="s">
        <v>295</v>
      </c>
      <c r="D595" s="36">
        <v>1100</v>
      </c>
    </row>
    <row r="596" spans="1:4" x14ac:dyDescent="0.2">
      <c r="A596" s="38"/>
      <c r="B596" s="34" t="s">
        <v>677</v>
      </c>
      <c r="C596" s="37" t="s">
        <v>295</v>
      </c>
      <c r="D596" s="36">
        <v>1100</v>
      </c>
    </row>
    <row r="597" spans="1:4" x14ac:dyDescent="0.2">
      <c r="A597" s="38"/>
      <c r="B597" s="34" t="s">
        <v>678</v>
      </c>
      <c r="C597" s="37" t="s">
        <v>295</v>
      </c>
      <c r="D597" s="36">
        <v>2600</v>
      </c>
    </row>
    <row r="598" spans="1:4" x14ac:dyDescent="0.2">
      <c r="A598" s="38"/>
      <c r="B598" s="34" t="s">
        <v>679</v>
      </c>
      <c r="C598" s="37" t="s">
        <v>295</v>
      </c>
      <c r="D598" s="36">
        <v>1100</v>
      </c>
    </row>
    <row r="599" spans="1:4" x14ac:dyDescent="0.2">
      <c r="A599" s="38"/>
      <c r="B599" s="34" t="s">
        <v>680</v>
      </c>
      <c r="C599" s="37" t="s">
        <v>295</v>
      </c>
      <c r="D599" s="36">
        <v>1100</v>
      </c>
    </row>
    <row r="600" spans="1:4" x14ac:dyDescent="0.2">
      <c r="A600" s="38"/>
      <c r="B600" s="34" t="s">
        <v>681</v>
      </c>
      <c r="C600" s="37" t="s">
        <v>295</v>
      </c>
      <c r="D600" s="36">
        <v>1100</v>
      </c>
    </row>
    <row r="601" spans="1:4" ht="31.5" x14ac:dyDescent="0.2">
      <c r="A601" s="38"/>
      <c r="B601" s="34" t="s">
        <v>682</v>
      </c>
      <c r="C601" s="37" t="s">
        <v>295</v>
      </c>
      <c r="D601" s="36">
        <v>1100</v>
      </c>
    </row>
    <row r="602" spans="1:4" ht="31.5" x14ac:dyDescent="0.2">
      <c r="A602" s="38"/>
      <c r="B602" s="34" t="s">
        <v>683</v>
      </c>
      <c r="C602" s="37" t="s">
        <v>295</v>
      </c>
      <c r="D602" s="36">
        <v>2600</v>
      </c>
    </row>
    <row r="603" spans="1:4" ht="31.5" x14ac:dyDescent="0.2">
      <c r="A603" s="38"/>
      <c r="B603" s="34" t="s">
        <v>684</v>
      </c>
      <c r="C603" s="37" t="s">
        <v>295</v>
      </c>
      <c r="D603" s="36">
        <v>1100</v>
      </c>
    </row>
    <row r="604" spans="1:4" x14ac:dyDescent="0.2">
      <c r="A604" s="38"/>
      <c r="B604" s="34" t="s">
        <v>685</v>
      </c>
      <c r="C604" s="37" t="s">
        <v>295</v>
      </c>
      <c r="D604" s="36">
        <v>1100</v>
      </c>
    </row>
    <row r="605" spans="1:4" x14ac:dyDescent="0.2">
      <c r="A605" s="38"/>
      <c r="B605" s="34" t="s">
        <v>686</v>
      </c>
      <c r="C605" s="37" t="s">
        <v>295</v>
      </c>
      <c r="D605" s="36">
        <v>1100</v>
      </c>
    </row>
    <row r="606" spans="1:4" ht="31.5" x14ac:dyDescent="0.2">
      <c r="A606" s="38"/>
      <c r="B606" s="34" t="s">
        <v>687</v>
      </c>
      <c r="C606" s="37" t="s">
        <v>295</v>
      </c>
      <c r="D606" s="36">
        <v>1100</v>
      </c>
    </row>
    <row r="607" spans="1:4" x14ac:dyDescent="0.2">
      <c r="A607" s="38"/>
      <c r="B607" s="34" t="s">
        <v>688</v>
      </c>
      <c r="C607" s="37" t="s">
        <v>295</v>
      </c>
      <c r="D607" s="36">
        <v>1100</v>
      </c>
    </row>
    <row r="608" spans="1:4" ht="31.5" x14ac:dyDescent="0.2">
      <c r="A608" s="38"/>
      <c r="B608" s="34" t="s">
        <v>689</v>
      </c>
      <c r="C608" s="37" t="s">
        <v>295</v>
      </c>
      <c r="D608" s="36">
        <v>1100</v>
      </c>
    </row>
    <row r="609" spans="1:4" x14ac:dyDescent="0.2">
      <c r="A609" s="38"/>
      <c r="B609" s="34" t="s">
        <v>690</v>
      </c>
      <c r="C609" s="37" t="s">
        <v>295</v>
      </c>
      <c r="D609" s="36">
        <v>1100</v>
      </c>
    </row>
    <row r="610" spans="1:4" x14ac:dyDescent="0.2">
      <c r="A610" s="38"/>
      <c r="B610" s="34" t="s">
        <v>691</v>
      </c>
      <c r="C610" s="37" t="s">
        <v>295</v>
      </c>
      <c r="D610" s="36">
        <v>1100</v>
      </c>
    </row>
    <row r="611" spans="1:4" ht="31.5" x14ac:dyDescent="0.2">
      <c r="A611" s="38"/>
      <c r="B611" s="34" t="s">
        <v>692</v>
      </c>
      <c r="C611" s="37" t="s">
        <v>295</v>
      </c>
      <c r="D611" s="36">
        <v>1100</v>
      </c>
    </row>
    <row r="612" spans="1:4" x14ac:dyDescent="0.2">
      <c r="A612" s="38"/>
      <c r="B612" s="34" t="s">
        <v>693</v>
      </c>
      <c r="C612" s="37" t="s">
        <v>295</v>
      </c>
      <c r="D612" s="36">
        <v>1100</v>
      </c>
    </row>
    <row r="613" spans="1:4" ht="31.5" x14ac:dyDescent="0.2">
      <c r="A613" s="38"/>
      <c r="B613" s="34" t="s">
        <v>694</v>
      </c>
      <c r="C613" s="37" t="s">
        <v>295</v>
      </c>
      <c r="D613" s="36">
        <v>1100</v>
      </c>
    </row>
    <row r="614" spans="1:4" ht="31.5" x14ac:dyDescent="0.2">
      <c r="A614" s="38"/>
      <c r="B614" s="34" t="s">
        <v>695</v>
      </c>
      <c r="C614" s="37" t="s">
        <v>295</v>
      </c>
      <c r="D614" s="36">
        <v>1100</v>
      </c>
    </row>
    <row r="615" spans="1:4" ht="31.5" x14ac:dyDescent="0.2">
      <c r="A615" s="38"/>
      <c r="B615" s="34" t="s">
        <v>696</v>
      </c>
      <c r="C615" s="37" t="s">
        <v>295</v>
      </c>
      <c r="D615" s="36">
        <v>1100</v>
      </c>
    </row>
    <row r="616" spans="1:4" x14ac:dyDescent="0.2">
      <c r="A616" s="38"/>
      <c r="B616" s="34" t="s">
        <v>697</v>
      </c>
      <c r="C616" s="37" t="s">
        <v>295</v>
      </c>
      <c r="D616" s="36">
        <v>1100</v>
      </c>
    </row>
    <row r="617" spans="1:4" ht="31.5" x14ac:dyDescent="0.2">
      <c r="A617" s="38"/>
      <c r="B617" s="34" t="s">
        <v>698</v>
      </c>
      <c r="C617" s="37" t="s">
        <v>295</v>
      </c>
      <c r="D617" s="36">
        <v>1100</v>
      </c>
    </row>
    <row r="618" spans="1:4" x14ac:dyDescent="0.2">
      <c r="A618" s="38"/>
      <c r="B618" s="34" t="s">
        <v>699</v>
      </c>
      <c r="C618" s="37" t="s">
        <v>295</v>
      </c>
      <c r="D618" s="36">
        <v>1100</v>
      </c>
    </row>
    <row r="619" spans="1:4" x14ac:dyDescent="0.2">
      <c r="A619" s="38"/>
      <c r="B619" s="34" t="s">
        <v>700</v>
      </c>
      <c r="C619" s="37" t="s">
        <v>295</v>
      </c>
      <c r="D619" s="36">
        <v>1100</v>
      </c>
    </row>
    <row r="620" spans="1:4" x14ac:dyDescent="0.2">
      <c r="A620" s="38"/>
      <c r="B620" s="34" t="s">
        <v>701</v>
      </c>
      <c r="C620" s="37" t="s">
        <v>295</v>
      </c>
      <c r="D620" s="36">
        <v>1100</v>
      </c>
    </row>
    <row r="621" spans="1:4" ht="31.5" x14ac:dyDescent="0.2">
      <c r="A621" s="38"/>
      <c r="B621" s="34" t="s">
        <v>702</v>
      </c>
      <c r="C621" s="37" t="s">
        <v>295</v>
      </c>
      <c r="D621" s="36">
        <v>1100</v>
      </c>
    </row>
    <row r="622" spans="1:4" x14ac:dyDescent="0.2">
      <c r="A622" s="38"/>
      <c r="B622" s="34" t="s">
        <v>703</v>
      </c>
      <c r="C622" s="37" t="s">
        <v>295</v>
      </c>
      <c r="D622" s="36">
        <v>1100</v>
      </c>
    </row>
    <row r="623" spans="1:4" ht="31.5" x14ac:dyDescent="0.2">
      <c r="A623" s="38"/>
      <c r="B623" s="34" t="s">
        <v>704</v>
      </c>
      <c r="C623" s="37" t="s">
        <v>295</v>
      </c>
      <c r="D623" s="36">
        <v>1100</v>
      </c>
    </row>
    <row r="624" spans="1:4" x14ac:dyDescent="0.2">
      <c r="A624" s="38"/>
      <c r="B624" s="34" t="s">
        <v>705</v>
      </c>
      <c r="C624" s="37" t="s">
        <v>295</v>
      </c>
      <c r="D624" s="36">
        <v>1100</v>
      </c>
    </row>
    <row r="625" spans="1:4" x14ac:dyDescent="0.2">
      <c r="A625" s="38"/>
      <c r="B625" s="34" t="s">
        <v>706</v>
      </c>
      <c r="C625" s="37" t="s">
        <v>295</v>
      </c>
      <c r="D625" s="36">
        <v>1100</v>
      </c>
    </row>
    <row r="626" spans="1:4" x14ac:dyDescent="0.2">
      <c r="A626" s="38"/>
      <c r="B626" s="34" t="s">
        <v>707</v>
      </c>
      <c r="C626" s="37" t="s">
        <v>295</v>
      </c>
      <c r="D626" s="36">
        <v>1100</v>
      </c>
    </row>
    <row r="627" spans="1:4" x14ac:dyDescent="0.2">
      <c r="A627" s="38"/>
      <c r="B627" s="34" t="s">
        <v>708</v>
      </c>
      <c r="C627" s="37" t="s">
        <v>295</v>
      </c>
      <c r="D627" s="36">
        <v>1200</v>
      </c>
    </row>
    <row r="628" spans="1:4" ht="31.5" x14ac:dyDescent="0.2">
      <c r="A628" s="38"/>
      <c r="B628" s="34" t="s">
        <v>709</v>
      </c>
      <c r="C628" s="37" t="s">
        <v>295</v>
      </c>
      <c r="D628" s="36">
        <v>1100</v>
      </c>
    </row>
    <row r="629" spans="1:4" x14ac:dyDescent="0.2">
      <c r="A629" s="38"/>
      <c r="B629" s="34" t="s">
        <v>710</v>
      </c>
      <c r="C629" s="37" t="s">
        <v>295</v>
      </c>
      <c r="D629" s="36">
        <v>1100</v>
      </c>
    </row>
    <row r="630" spans="1:4" ht="31.5" x14ac:dyDescent="0.2">
      <c r="A630" s="38"/>
      <c r="B630" s="34" t="s">
        <v>711</v>
      </c>
      <c r="C630" s="37" t="s">
        <v>295</v>
      </c>
      <c r="D630" s="36">
        <v>1100</v>
      </c>
    </row>
    <row r="631" spans="1:4" x14ac:dyDescent="0.2">
      <c r="A631" s="38"/>
      <c r="B631" s="34" t="s">
        <v>712</v>
      </c>
      <c r="C631" s="37" t="s">
        <v>295</v>
      </c>
      <c r="D631" s="36">
        <v>1200</v>
      </c>
    </row>
    <row r="632" spans="1:4" x14ac:dyDescent="0.2">
      <c r="A632" s="38"/>
      <c r="B632" s="34" t="s">
        <v>713</v>
      </c>
      <c r="C632" s="37" t="s">
        <v>295</v>
      </c>
      <c r="D632" s="36">
        <v>1100</v>
      </c>
    </row>
    <row r="633" spans="1:4" ht="31.5" x14ac:dyDescent="0.2">
      <c r="A633" s="38"/>
      <c r="B633" s="34" t="s">
        <v>714</v>
      </c>
      <c r="C633" s="37" t="s">
        <v>295</v>
      </c>
      <c r="D633" s="36">
        <v>1100</v>
      </c>
    </row>
    <row r="634" spans="1:4" ht="31.5" x14ac:dyDescent="0.2">
      <c r="A634" s="38"/>
      <c r="B634" s="34" t="s">
        <v>715</v>
      </c>
      <c r="C634" s="37" t="s">
        <v>295</v>
      </c>
      <c r="D634" s="36">
        <v>2600</v>
      </c>
    </row>
    <row r="635" spans="1:4" x14ac:dyDescent="0.2">
      <c r="A635" s="38"/>
      <c r="B635" s="34" t="s">
        <v>716</v>
      </c>
      <c r="C635" s="37" t="s">
        <v>295</v>
      </c>
      <c r="D635" s="36">
        <v>1020</v>
      </c>
    </row>
    <row r="636" spans="1:4" x14ac:dyDescent="0.2">
      <c r="A636" s="38"/>
      <c r="B636" s="34" t="s">
        <v>717</v>
      </c>
      <c r="C636" s="37" t="s">
        <v>295</v>
      </c>
      <c r="D636" s="36">
        <v>1100</v>
      </c>
    </row>
    <row r="637" spans="1:4" x14ac:dyDescent="0.2">
      <c r="A637" s="38"/>
      <c r="B637" s="34" t="s">
        <v>718</v>
      </c>
      <c r="C637" s="37" t="s">
        <v>295</v>
      </c>
      <c r="D637" s="36">
        <v>1100</v>
      </c>
    </row>
    <row r="638" spans="1:4" ht="31.5" x14ac:dyDescent="0.2">
      <c r="A638" s="38"/>
      <c r="B638" s="34" t="s">
        <v>719</v>
      </c>
      <c r="C638" s="37" t="s">
        <v>295</v>
      </c>
      <c r="D638" s="36">
        <v>1100</v>
      </c>
    </row>
    <row r="639" spans="1:4" x14ac:dyDescent="0.2">
      <c r="A639" s="38"/>
      <c r="B639" s="34" t="s">
        <v>720</v>
      </c>
      <c r="C639" s="37" t="s">
        <v>295</v>
      </c>
      <c r="D639" s="36">
        <v>1100</v>
      </c>
    </row>
    <row r="640" spans="1:4" x14ac:dyDescent="0.2">
      <c r="A640" s="38"/>
      <c r="B640" s="34" t="s">
        <v>721</v>
      </c>
      <c r="C640" s="37" t="s">
        <v>295</v>
      </c>
      <c r="D640" s="36">
        <v>1100</v>
      </c>
    </row>
    <row r="641" spans="1:4" x14ac:dyDescent="0.2">
      <c r="A641" s="38"/>
      <c r="B641" s="34" t="s">
        <v>722</v>
      </c>
      <c r="C641" s="37" t="s">
        <v>295</v>
      </c>
      <c r="D641" s="36">
        <v>1100</v>
      </c>
    </row>
    <row r="642" spans="1:4" x14ac:dyDescent="0.2">
      <c r="A642" s="38"/>
      <c r="B642" s="34" t="s">
        <v>723</v>
      </c>
      <c r="C642" s="37" t="s">
        <v>295</v>
      </c>
      <c r="D642" s="36">
        <v>1100</v>
      </c>
    </row>
    <row r="643" spans="1:4" x14ac:dyDescent="0.2">
      <c r="A643" s="38"/>
      <c r="B643" s="34" t="s">
        <v>724</v>
      </c>
      <c r="C643" s="37" t="s">
        <v>295</v>
      </c>
      <c r="D643" s="36">
        <v>1100</v>
      </c>
    </row>
    <row r="644" spans="1:4" x14ac:dyDescent="0.2">
      <c r="A644" s="38"/>
      <c r="B644" s="34" t="s">
        <v>725</v>
      </c>
      <c r="C644" s="37" t="s">
        <v>295</v>
      </c>
      <c r="D644" s="36">
        <v>1100</v>
      </c>
    </row>
    <row r="645" spans="1:4" x14ac:dyDescent="0.2">
      <c r="A645" s="38"/>
      <c r="B645" s="34" t="s">
        <v>726</v>
      </c>
      <c r="C645" s="37" t="s">
        <v>295</v>
      </c>
      <c r="D645" s="36">
        <v>1100</v>
      </c>
    </row>
    <row r="646" spans="1:4" x14ac:dyDescent="0.2">
      <c r="A646" s="38"/>
      <c r="B646" s="34" t="s">
        <v>727</v>
      </c>
      <c r="C646" s="37" t="s">
        <v>295</v>
      </c>
      <c r="D646" s="36">
        <v>1100</v>
      </c>
    </row>
    <row r="647" spans="1:4" ht="31.5" x14ac:dyDescent="0.2">
      <c r="A647" s="38"/>
      <c r="B647" s="34" t="s">
        <v>728</v>
      </c>
      <c r="C647" s="37" t="s">
        <v>295</v>
      </c>
      <c r="D647" s="36">
        <v>1100</v>
      </c>
    </row>
    <row r="648" spans="1:4" ht="31.5" x14ac:dyDescent="0.2">
      <c r="A648" s="38"/>
      <c r="B648" s="34" t="s">
        <v>729</v>
      </c>
      <c r="C648" s="37" t="s">
        <v>295</v>
      </c>
      <c r="D648" s="36">
        <v>1100</v>
      </c>
    </row>
    <row r="649" spans="1:4" x14ac:dyDescent="0.2">
      <c r="A649" s="38"/>
      <c r="B649" s="34" t="s">
        <v>730</v>
      </c>
      <c r="C649" s="37" t="s">
        <v>295</v>
      </c>
      <c r="D649" s="36">
        <v>1100</v>
      </c>
    </row>
    <row r="650" spans="1:4" x14ac:dyDescent="0.2">
      <c r="A650" s="38"/>
      <c r="B650" s="34" t="s">
        <v>731</v>
      </c>
      <c r="C650" s="37" t="s">
        <v>295</v>
      </c>
      <c r="D650" s="36">
        <v>1100</v>
      </c>
    </row>
    <row r="651" spans="1:4" ht="31.5" x14ac:dyDescent="0.2">
      <c r="A651" s="38"/>
      <c r="B651" s="34" t="s">
        <v>732</v>
      </c>
      <c r="C651" s="37" t="s">
        <v>295</v>
      </c>
      <c r="D651" s="36">
        <v>1100</v>
      </c>
    </row>
    <row r="652" spans="1:4" ht="31.5" x14ac:dyDescent="0.2">
      <c r="A652" s="38"/>
      <c r="B652" s="34" t="s">
        <v>733</v>
      </c>
      <c r="C652" s="37" t="s">
        <v>295</v>
      </c>
      <c r="D652" s="36">
        <v>1100</v>
      </c>
    </row>
    <row r="653" spans="1:4" ht="31.5" x14ac:dyDescent="0.2">
      <c r="A653" s="38"/>
      <c r="B653" s="34" t="s">
        <v>734</v>
      </c>
      <c r="C653" s="37" t="s">
        <v>295</v>
      </c>
      <c r="D653" s="36">
        <v>1100</v>
      </c>
    </row>
    <row r="654" spans="1:4" x14ac:dyDescent="0.2">
      <c r="A654" s="38"/>
      <c r="B654" s="34" t="s">
        <v>735</v>
      </c>
      <c r="C654" s="37" t="s">
        <v>295</v>
      </c>
      <c r="D654" s="36">
        <v>1100</v>
      </c>
    </row>
    <row r="655" spans="1:4" x14ac:dyDescent="0.2">
      <c r="A655" s="38"/>
      <c r="B655" s="34" t="s">
        <v>736</v>
      </c>
      <c r="C655" s="37" t="s">
        <v>295</v>
      </c>
      <c r="D655" s="36">
        <v>1100</v>
      </c>
    </row>
    <row r="656" spans="1:4" x14ac:dyDescent="0.2">
      <c r="A656" s="38"/>
      <c r="B656" s="34" t="s">
        <v>737</v>
      </c>
      <c r="C656" s="37" t="s">
        <v>295</v>
      </c>
      <c r="D656" s="36">
        <v>1100</v>
      </c>
    </row>
    <row r="657" spans="1:4" x14ac:dyDescent="0.2">
      <c r="A657" s="38"/>
      <c r="B657" s="34" t="s">
        <v>738</v>
      </c>
      <c r="C657" s="37" t="s">
        <v>295</v>
      </c>
      <c r="D657" s="36">
        <v>1100</v>
      </c>
    </row>
    <row r="658" spans="1:4" x14ac:dyDescent="0.2">
      <c r="A658" s="38"/>
      <c r="B658" s="34" t="s">
        <v>739</v>
      </c>
      <c r="C658" s="37" t="s">
        <v>295</v>
      </c>
      <c r="D658" s="36">
        <v>1100</v>
      </c>
    </row>
    <row r="659" spans="1:4" x14ac:dyDescent="0.2">
      <c r="A659" s="38"/>
      <c r="B659" s="34" t="s">
        <v>740</v>
      </c>
      <c r="C659" s="37" t="s">
        <v>295</v>
      </c>
      <c r="D659" s="36">
        <v>1100</v>
      </c>
    </row>
    <row r="660" spans="1:4" x14ac:dyDescent="0.2">
      <c r="A660" s="38"/>
      <c r="B660" s="34" t="s">
        <v>741</v>
      </c>
      <c r="C660" s="37" t="s">
        <v>295</v>
      </c>
      <c r="D660" s="36">
        <v>1100</v>
      </c>
    </row>
    <row r="661" spans="1:4" x14ac:dyDescent="0.2">
      <c r="A661" s="38"/>
      <c r="B661" s="34" t="s">
        <v>742</v>
      </c>
      <c r="C661" s="37" t="s">
        <v>295</v>
      </c>
      <c r="D661" s="36">
        <v>1100</v>
      </c>
    </row>
    <row r="662" spans="1:4" ht="31.5" x14ac:dyDescent="0.2">
      <c r="A662" s="38"/>
      <c r="B662" s="34" t="s">
        <v>743</v>
      </c>
      <c r="C662" s="37" t="s">
        <v>295</v>
      </c>
      <c r="D662" s="36">
        <v>1100</v>
      </c>
    </row>
    <row r="663" spans="1:4" ht="31.5" x14ac:dyDescent="0.2">
      <c r="A663" s="38"/>
      <c r="B663" s="34" t="s">
        <v>744</v>
      </c>
      <c r="C663" s="37" t="s">
        <v>295</v>
      </c>
      <c r="D663" s="36">
        <v>1100</v>
      </c>
    </row>
    <row r="664" spans="1:4" x14ac:dyDescent="0.2">
      <c r="A664" s="38"/>
      <c r="B664" s="34" t="s">
        <v>745</v>
      </c>
      <c r="C664" s="37" t="s">
        <v>295</v>
      </c>
      <c r="D664" s="36">
        <v>1400</v>
      </c>
    </row>
    <row r="665" spans="1:4" ht="31.5" x14ac:dyDescent="0.2">
      <c r="A665" s="38"/>
      <c r="B665" s="34" t="s">
        <v>746</v>
      </c>
      <c r="C665" s="37" t="s">
        <v>295</v>
      </c>
      <c r="D665" s="36">
        <v>1100</v>
      </c>
    </row>
    <row r="666" spans="1:4" ht="31.5" x14ac:dyDescent="0.2">
      <c r="A666" s="38"/>
      <c r="B666" s="34" t="s">
        <v>747</v>
      </c>
      <c r="C666" s="37" t="s">
        <v>295</v>
      </c>
      <c r="D666" s="36">
        <v>2600</v>
      </c>
    </row>
    <row r="667" spans="1:4" x14ac:dyDescent="0.2">
      <c r="A667" s="38"/>
      <c r="B667" s="34" t="s">
        <v>748</v>
      </c>
      <c r="C667" s="37" t="s">
        <v>295</v>
      </c>
      <c r="D667" s="36">
        <v>1100</v>
      </c>
    </row>
    <row r="668" spans="1:4" x14ac:dyDescent="0.2">
      <c r="A668" s="38"/>
      <c r="B668" s="34" t="s">
        <v>749</v>
      </c>
      <c r="C668" s="37" t="s">
        <v>295</v>
      </c>
      <c r="D668" s="36">
        <v>1100</v>
      </c>
    </row>
    <row r="669" spans="1:4" ht="31.5" x14ac:dyDescent="0.2">
      <c r="A669" s="38"/>
      <c r="B669" s="34" t="s">
        <v>750</v>
      </c>
      <c r="C669" s="37" t="s">
        <v>295</v>
      </c>
      <c r="D669" s="36">
        <v>1100</v>
      </c>
    </row>
    <row r="670" spans="1:4" ht="31.5" x14ac:dyDescent="0.2">
      <c r="A670" s="38"/>
      <c r="B670" s="34" t="s">
        <v>751</v>
      </c>
      <c r="C670" s="37" t="s">
        <v>295</v>
      </c>
      <c r="D670" s="36">
        <v>1100</v>
      </c>
    </row>
    <row r="671" spans="1:4" ht="31.5" x14ac:dyDescent="0.2">
      <c r="A671" s="38"/>
      <c r="B671" s="34" t="s">
        <v>752</v>
      </c>
      <c r="C671" s="37" t="s">
        <v>295</v>
      </c>
      <c r="D671" s="36">
        <v>1100</v>
      </c>
    </row>
    <row r="672" spans="1:4" x14ac:dyDescent="0.2">
      <c r="A672" s="38"/>
      <c r="B672" s="34" t="s">
        <v>753</v>
      </c>
      <c r="C672" s="37" t="s">
        <v>295</v>
      </c>
      <c r="D672" s="36">
        <v>1100</v>
      </c>
    </row>
    <row r="673" spans="1:4" x14ac:dyDescent="0.2">
      <c r="A673" s="38"/>
      <c r="B673" s="34" t="s">
        <v>754</v>
      </c>
      <c r="C673" s="37" t="s">
        <v>295</v>
      </c>
      <c r="D673" s="36">
        <v>1100</v>
      </c>
    </row>
    <row r="674" spans="1:4" ht="31.5" x14ac:dyDescent="0.2">
      <c r="A674" s="38"/>
      <c r="B674" s="34" t="s">
        <v>755</v>
      </c>
      <c r="C674" s="37" t="s">
        <v>295</v>
      </c>
      <c r="D674" s="36">
        <v>1100</v>
      </c>
    </row>
    <row r="675" spans="1:4" ht="31.5" x14ac:dyDescent="0.2">
      <c r="A675" s="38"/>
      <c r="B675" s="34" t="s">
        <v>756</v>
      </c>
      <c r="C675" s="37" t="s">
        <v>295</v>
      </c>
      <c r="D675" s="36">
        <v>1100</v>
      </c>
    </row>
    <row r="676" spans="1:4" x14ac:dyDescent="0.2">
      <c r="A676" s="38"/>
      <c r="B676" s="34" t="s">
        <v>757</v>
      </c>
      <c r="C676" s="37" t="s">
        <v>295</v>
      </c>
      <c r="D676" s="36">
        <v>1100</v>
      </c>
    </row>
    <row r="677" spans="1:4" ht="31.5" x14ac:dyDescent="0.2">
      <c r="A677" s="38"/>
      <c r="B677" s="34" t="s">
        <v>758</v>
      </c>
      <c r="C677" s="37" t="s">
        <v>295</v>
      </c>
      <c r="D677" s="36">
        <v>1100</v>
      </c>
    </row>
    <row r="678" spans="1:4" x14ac:dyDescent="0.2">
      <c r="A678" s="38"/>
      <c r="B678" s="34" t="s">
        <v>759</v>
      </c>
      <c r="C678" s="37" t="s">
        <v>295</v>
      </c>
      <c r="D678" s="36">
        <v>1100</v>
      </c>
    </row>
    <row r="679" spans="1:4" ht="31.5" x14ac:dyDescent="0.2">
      <c r="A679" s="38"/>
      <c r="B679" s="34" t="s">
        <v>760</v>
      </c>
      <c r="C679" s="37" t="s">
        <v>295</v>
      </c>
      <c r="D679" s="36">
        <v>1100</v>
      </c>
    </row>
    <row r="680" spans="1:4" x14ac:dyDescent="0.2">
      <c r="A680" s="38"/>
      <c r="B680" s="34" t="s">
        <v>761</v>
      </c>
      <c r="C680" s="37" t="s">
        <v>295</v>
      </c>
      <c r="D680" s="36">
        <v>1100</v>
      </c>
    </row>
    <row r="681" spans="1:4" ht="31.5" x14ac:dyDescent="0.2">
      <c r="A681" s="38"/>
      <c r="B681" s="34" t="s">
        <v>762</v>
      </c>
      <c r="C681" s="37" t="s">
        <v>295</v>
      </c>
      <c r="D681" s="36">
        <v>1100</v>
      </c>
    </row>
    <row r="682" spans="1:4" ht="31.5" x14ac:dyDescent="0.2">
      <c r="A682" s="38"/>
      <c r="B682" s="34" t="s">
        <v>763</v>
      </c>
      <c r="C682" s="37" t="s">
        <v>295</v>
      </c>
      <c r="D682" s="36">
        <v>1100</v>
      </c>
    </row>
    <row r="683" spans="1:4" x14ac:dyDescent="0.2">
      <c r="A683" s="38"/>
      <c r="B683" s="34" t="s">
        <v>764</v>
      </c>
      <c r="C683" s="37" t="s">
        <v>295</v>
      </c>
      <c r="D683" s="36">
        <v>1100</v>
      </c>
    </row>
    <row r="684" spans="1:4" x14ac:dyDescent="0.2">
      <c r="A684" s="38"/>
      <c r="B684" s="34" t="s">
        <v>765</v>
      </c>
      <c r="C684" s="37" t="s">
        <v>295</v>
      </c>
      <c r="D684" s="36">
        <v>1100</v>
      </c>
    </row>
    <row r="685" spans="1:4" ht="31.5" x14ac:dyDescent="0.2">
      <c r="A685" s="38"/>
      <c r="B685" s="34" t="s">
        <v>766</v>
      </c>
      <c r="C685" s="37" t="s">
        <v>295</v>
      </c>
      <c r="D685" s="36">
        <v>1100</v>
      </c>
    </row>
    <row r="686" spans="1:4" ht="31.5" x14ac:dyDescent="0.2">
      <c r="A686" s="38"/>
      <c r="B686" s="34" t="s">
        <v>767</v>
      </c>
      <c r="C686" s="37" t="s">
        <v>295</v>
      </c>
      <c r="D686" s="36">
        <v>1100</v>
      </c>
    </row>
    <row r="687" spans="1:4" x14ac:dyDescent="0.2">
      <c r="A687" s="38"/>
      <c r="B687" s="34" t="s">
        <v>768</v>
      </c>
      <c r="C687" s="37" t="s">
        <v>295</v>
      </c>
      <c r="D687" s="36">
        <v>1100</v>
      </c>
    </row>
    <row r="688" spans="1:4" x14ac:dyDescent="0.2">
      <c r="A688" s="38"/>
      <c r="B688" s="34" t="s">
        <v>769</v>
      </c>
      <c r="C688" s="37" t="s">
        <v>295</v>
      </c>
      <c r="D688" s="36">
        <v>1100</v>
      </c>
    </row>
    <row r="689" spans="1:4" x14ac:dyDescent="0.2">
      <c r="A689" s="38"/>
      <c r="B689" s="34" t="s">
        <v>770</v>
      </c>
      <c r="C689" s="37" t="s">
        <v>295</v>
      </c>
      <c r="D689" s="36">
        <v>1100</v>
      </c>
    </row>
    <row r="690" spans="1:4" ht="31.5" x14ac:dyDescent="0.2">
      <c r="A690" s="38"/>
      <c r="B690" s="34" t="s">
        <v>771</v>
      </c>
      <c r="C690" s="37" t="s">
        <v>295</v>
      </c>
      <c r="D690" s="36">
        <v>1100</v>
      </c>
    </row>
    <row r="691" spans="1:4" x14ac:dyDescent="0.2">
      <c r="A691" s="38"/>
      <c r="B691" s="34" t="s">
        <v>772</v>
      </c>
      <c r="C691" s="37" t="s">
        <v>295</v>
      </c>
      <c r="D691" s="36">
        <v>1100</v>
      </c>
    </row>
    <row r="692" spans="1:4" x14ac:dyDescent="0.2">
      <c r="A692" s="38"/>
      <c r="B692" s="34" t="s">
        <v>773</v>
      </c>
      <c r="C692" s="37" t="s">
        <v>295</v>
      </c>
      <c r="D692" s="36">
        <v>1100</v>
      </c>
    </row>
    <row r="693" spans="1:4" x14ac:dyDescent="0.2">
      <c r="A693" s="38"/>
      <c r="B693" s="34" t="s">
        <v>774</v>
      </c>
      <c r="C693" s="37" t="s">
        <v>295</v>
      </c>
      <c r="D693" s="36">
        <v>1100</v>
      </c>
    </row>
    <row r="694" spans="1:4" x14ac:dyDescent="0.2">
      <c r="A694" s="38"/>
      <c r="B694" s="34" t="s">
        <v>775</v>
      </c>
      <c r="C694" s="37" t="s">
        <v>295</v>
      </c>
      <c r="D694" s="36">
        <v>1100</v>
      </c>
    </row>
    <row r="695" spans="1:4" x14ac:dyDescent="0.2">
      <c r="A695" s="38"/>
      <c r="B695" s="34" t="s">
        <v>776</v>
      </c>
      <c r="C695" s="37" t="s">
        <v>295</v>
      </c>
      <c r="D695" s="36">
        <v>1100</v>
      </c>
    </row>
    <row r="696" spans="1:4" x14ac:dyDescent="0.2">
      <c r="A696" s="38"/>
      <c r="B696" s="34" t="s">
        <v>777</v>
      </c>
      <c r="C696" s="37" t="s">
        <v>295</v>
      </c>
      <c r="D696" s="36">
        <v>1100</v>
      </c>
    </row>
    <row r="697" spans="1:4" x14ac:dyDescent="0.2">
      <c r="A697" s="38"/>
      <c r="B697" s="34" t="s">
        <v>778</v>
      </c>
      <c r="C697" s="37" t="s">
        <v>295</v>
      </c>
      <c r="D697" s="36">
        <v>1100</v>
      </c>
    </row>
    <row r="698" spans="1:4" x14ac:dyDescent="0.2">
      <c r="A698" s="38"/>
      <c r="B698" s="34" t="s">
        <v>779</v>
      </c>
      <c r="C698" s="37" t="s">
        <v>295</v>
      </c>
      <c r="D698" s="36">
        <v>1100</v>
      </c>
    </row>
    <row r="699" spans="1:4" ht="31.5" x14ac:dyDescent="0.2">
      <c r="A699" s="38"/>
      <c r="B699" s="34" t="s">
        <v>780</v>
      </c>
      <c r="C699" s="37" t="s">
        <v>295</v>
      </c>
      <c r="D699" s="36">
        <v>1100</v>
      </c>
    </row>
    <row r="700" spans="1:4" x14ac:dyDescent="0.2">
      <c r="A700" s="38"/>
      <c r="B700" s="34" t="s">
        <v>781</v>
      </c>
      <c r="C700" s="37" t="s">
        <v>295</v>
      </c>
      <c r="D700" s="36">
        <v>1100</v>
      </c>
    </row>
    <row r="701" spans="1:4" ht="31.5" x14ac:dyDescent="0.2">
      <c r="A701" s="38"/>
      <c r="B701" s="34" t="s">
        <v>782</v>
      </c>
      <c r="C701" s="37" t="s">
        <v>295</v>
      </c>
      <c r="D701" s="36">
        <v>1100</v>
      </c>
    </row>
    <row r="702" spans="1:4" x14ac:dyDescent="0.2">
      <c r="A702" s="38"/>
      <c r="B702" s="34" t="s">
        <v>783</v>
      </c>
      <c r="C702" s="37" t="s">
        <v>295</v>
      </c>
      <c r="D702" s="36">
        <v>1100</v>
      </c>
    </row>
    <row r="703" spans="1:4" ht="31.5" x14ac:dyDescent="0.2">
      <c r="A703" s="38"/>
      <c r="B703" s="34" t="s">
        <v>784</v>
      </c>
      <c r="C703" s="37" t="s">
        <v>295</v>
      </c>
      <c r="D703" s="36">
        <v>1100</v>
      </c>
    </row>
    <row r="704" spans="1:4" ht="31.5" x14ac:dyDescent="0.2">
      <c r="A704" s="38"/>
      <c r="B704" s="34" t="s">
        <v>785</v>
      </c>
      <c r="C704" s="37" t="s">
        <v>295</v>
      </c>
      <c r="D704" s="36">
        <v>1100</v>
      </c>
    </row>
    <row r="705" spans="1:4" ht="31.5" x14ac:dyDescent="0.2">
      <c r="A705" s="38"/>
      <c r="B705" s="34" t="s">
        <v>786</v>
      </c>
      <c r="C705" s="37" t="s">
        <v>295</v>
      </c>
      <c r="D705" s="36">
        <v>1100</v>
      </c>
    </row>
    <row r="706" spans="1:4" x14ac:dyDescent="0.2">
      <c r="A706" s="38"/>
      <c r="B706" s="34" t="s">
        <v>787</v>
      </c>
      <c r="C706" s="37" t="s">
        <v>295</v>
      </c>
      <c r="D706" s="36">
        <v>1100</v>
      </c>
    </row>
    <row r="707" spans="1:4" ht="31.5" x14ac:dyDescent="0.2">
      <c r="A707" s="38"/>
      <c r="B707" s="34" t="s">
        <v>788</v>
      </c>
      <c r="C707" s="37" t="s">
        <v>295</v>
      </c>
      <c r="D707" s="36">
        <v>1100</v>
      </c>
    </row>
    <row r="708" spans="1:4" ht="31.5" x14ac:dyDescent="0.2">
      <c r="A708" s="38"/>
      <c r="B708" s="34" t="s">
        <v>789</v>
      </c>
      <c r="C708" s="37" t="s">
        <v>295</v>
      </c>
      <c r="D708" s="36">
        <v>1100</v>
      </c>
    </row>
    <row r="709" spans="1:4" x14ac:dyDescent="0.2">
      <c r="A709" s="38"/>
      <c r="B709" s="34" t="s">
        <v>790</v>
      </c>
      <c r="C709" s="37" t="s">
        <v>295</v>
      </c>
      <c r="D709" s="36">
        <v>1100</v>
      </c>
    </row>
    <row r="710" spans="1:4" ht="31.5" x14ac:dyDescent="0.2">
      <c r="A710" s="38"/>
      <c r="B710" s="34" t="s">
        <v>791</v>
      </c>
      <c r="C710" s="37" t="s">
        <v>295</v>
      </c>
      <c r="D710" s="36">
        <v>1100</v>
      </c>
    </row>
    <row r="711" spans="1:4" x14ac:dyDescent="0.2">
      <c r="A711" s="38"/>
      <c r="B711" s="34" t="s">
        <v>792</v>
      </c>
      <c r="C711" s="37" t="s">
        <v>295</v>
      </c>
      <c r="D711" s="36">
        <v>1100</v>
      </c>
    </row>
    <row r="712" spans="1:4" ht="31.5" x14ac:dyDescent="0.2">
      <c r="A712" s="38"/>
      <c r="B712" s="34" t="s">
        <v>793</v>
      </c>
      <c r="C712" s="37" t="s">
        <v>295</v>
      </c>
      <c r="D712" s="36">
        <v>1100</v>
      </c>
    </row>
    <row r="713" spans="1:4" x14ac:dyDescent="0.2">
      <c r="A713" s="38"/>
      <c r="B713" s="34" t="s">
        <v>794</v>
      </c>
      <c r="C713" s="37" t="s">
        <v>295</v>
      </c>
      <c r="D713" s="36">
        <v>1100</v>
      </c>
    </row>
    <row r="714" spans="1:4" x14ac:dyDescent="0.2">
      <c r="A714" s="38"/>
      <c r="B714" s="34" t="s">
        <v>795</v>
      </c>
      <c r="C714" s="37" t="s">
        <v>295</v>
      </c>
      <c r="D714" s="36">
        <v>1100</v>
      </c>
    </row>
    <row r="715" spans="1:4" x14ac:dyDescent="0.2">
      <c r="A715" s="38"/>
      <c r="B715" s="34" t="s">
        <v>796</v>
      </c>
      <c r="C715" s="37" t="s">
        <v>295</v>
      </c>
      <c r="D715" s="36">
        <v>1100</v>
      </c>
    </row>
    <row r="716" spans="1:4" x14ac:dyDescent="0.2">
      <c r="A716" s="38"/>
      <c r="B716" s="34" t="s">
        <v>797</v>
      </c>
      <c r="C716" s="37" t="s">
        <v>295</v>
      </c>
      <c r="D716" s="36">
        <v>1100</v>
      </c>
    </row>
    <row r="717" spans="1:4" ht="31.5" x14ac:dyDescent="0.2">
      <c r="A717" s="38"/>
      <c r="B717" s="34" t="s">
        <v>798</v>
      </c>
      <c r="C717" s="37" t="s">
        <v>295</v>
      </c>
      <c r="D717" s="36">
        <v>1100</v>
      </c>
    </row>
    <row r="718" spans="1:4" ht="31.5" x14ac:dyDescent="0.2">
      <c r="A718" s="38"/>
      <c r="B718" s="34" t="s">
        <v>799</v>
      </c>
      <c r="C718" s="37" t="s">
        <v>295</v>
      </c>
      <c r="D718" s="36">
        <v>2600</v>
      </c>
    </row>
    <row r="719" spans="1:4" x14ac:dyDescent="0.2">
      <c r="A719" s="38"/>
      <c r="B719" s="34" t="s">
        <v>800</v>
      </c>
      <c r="C719" s="37" t="s">
        <v>295</v>
      </c>
      <c r="D719" s="36">
        <v>1100</v>
      </c>
    </row>
    <row r="720" spans="1:4" x14ac:dyDescent="0.2">
      <c r="A720" s="38"/>
      <c r="B720" s="34" t="s">
        <v>801</v>
      </c>
      <c r="C720" s="37" t="s">
        <v>295</v>
      </c>
      <c r="D720" s="36">
        <v>1100</v>
      </c>
    </row>
    <row r="721" spans="1:4" x14ac:dyDescent="0.2">
      <c r="A721" s="38"/>
      <c r="B721" s="34" t="s">
        <v>802</v>
      </c>
      <c r="C721" s="37" t="s">
        <v>295</v>
      </c>
      <c r="D721" s="36">
        <v>1100</v>
      </c>
    </row>
    <row r="722" spans="1:4" x14ac:dyDescent="0.2">
      <c r="A722" s="38"/>
      <c r="B722" s="34" t="s">
        <v>803</v>
      </c>
      <c r="C722" s="37" t="s">
        <v>295</v>
      </c>
      <c r="D722" s="36">
        <v>1100</v>
      </c>
    </row>
    <row r="723" spans="1:4" x14ac:dyDescent="0.2">
      <c r="A723" s="38"/>
      <c r="B723" s="34" t="s">
        <v>804</v>
      </c>
      <c r="C723" s="37" t="s">
        <v>295</v>
      </c>
      <c r="D723" s="36">
        <v>1100</v>
      </c>
    </row>
    <row r="724" spans="1:4" x14ac:dyDescent="0.2">
      <c r="A724" s="38"/>
      <c r="B724" s="34" t="s">
        <v>805</v>
      </c>
      <c r="C724" s="37" t="s">
        <v>295</v>
      </c>
      <c r="D724" s="36">
        <v>1100</v>
      </c>
    </row>
    <row r="725" spans="1:4" x14ac:dyDescent="0.2">
      <c r="A725" s="38"/>
      <c r="B725" s="34" t="s">
        <v>806</v>
      </c>
      <c r="C725" s="37" t="s">
        <v>295</v>
      </c>
      <c r="D725" s="36">
        <v>1100</v>
      </c>
    </row>
    <row r="726" spans="1:4" x14ac:dyDescent="0.2">
      <c r="A726" s="38"/>
      <c r="B726" s="34" t="s">
        <v>807</v>
      </c>
      <c r="C726" s="37" t="s">
        <v>295</v>
      </c>
      <c r="D726" s="36">
        <v>1100</v>
      </c>
    </row>
    <row r="727" spans="1:4" ht="31.5" x14ac:dyDescent="0.2">
      <c r="A727" s="38"/>
      <c r="B727" s="34" t="s">
        <v>808</v>
      </c>
      <c r="C727" s="37" t="s">
        <v>295</v>
      </c>
      <c r="D727" s="36">
        <v>1100</v>
      </c>
    </row>
    <row r="728" spans="1:4" x14ac:dyDescent="0.2">
      <c r="A728" s="38"/>
      <c r="B728" s="34" t="s">
        <v>809</v>
      </c>
      <c r="C728" s="37" t="s">
        <v>295</v>
      </c>
      <c r="D728" s="36">
        <v>1100</v>
      </c>
    </row>
    <row r="729" spans="1:4" x14ac:dyDescent="0.2">
      <c r="A729" s="38"/>
      <c r="B729" s="34" t="s">
        <v>810</v>
      </c>
      <c r="C729" s="37" t="s">
        <v>295</v>
      </c>
      <c r="D729" s="36">
        <v>13200</v>
      </c>
    </row>
    <row r="730" spans="1:4" ht="31.5" x14ac:dyDescent="0.2">
      <c r="A730" s="38"/>
      <c r="B730" s="34" t="s">
        <v>811</v>
      </c>
      <c r="C730" s="37" t="s">
        <v>295</v>
      </c>
      <c r="D730" s="36">
        <v>1100</v>
      </c>
    </row>
    <row r="731" spans="1:4" ht="31.5" x14ac:dyDescent="0.2">
      <c r="A731" s="38"/>
      <c r="B731" s="34" t="s">
        <v>812</v>
      </c>
      <c r="C731" s="37" t="s">
        <v>295</v>
      </c>
      <c r="D731" s="36">
        <v>13200</v>
      </c>
    </row>
    <row r="732" spans="1:4" ht="31.5" x14ac:dyDescent="0.2">
      <c r="A732" s="38"/>
      <c r="B732" s="34" t="s">
        <v>813</v>
      </c>
      <c r="C732" s="37" t="s">
        <v>295</v>
      </c>
      <c r="D732" s="36">
        <v>1100</v>
      </c>
    </row>
    <row r="733" spans="1:4" ht="31.5" x14ac:dyDescent="0.2">
      <c r="A733" s="38"/>
      <c r="B733" s="34" t="s">
        <v>814</v>
      </c>
      <c r="C733" s="37" t="s">
        <v>295</v>
      </c>
      <c r="D733" s="36">
        <v>2600</v>
      </c>
    </row>
    <row r="734" spans="1:4" x14ac:dyDescent="0.2">
      <c r="A734" s="38"/>
      <c r="B734" s="34" t="s">
        <v>815</v>
      </c>
      <c r="C734" s="37" t="s">
        <v>295</v>
      </c>
      <c r="D734" s="36">
        <v>1100</v>
      </c>
    </row>
    <row r="735" spans="1:4" x14ac:dyDescent="0.2">
      <c r="A735" s="38"/>
      <c r="B735" s="34" t="s">
        <v>816</v>
      </c>
      <c r="C735" s="37" t="s">
        <v>295</v>
      </c>
      <c r="D735" s="36">
        <v>1100</v>
      </c>
    </row>
    <row r="736" spans="1:4" x14ac:dyDescent="0.2">
      <c r="A736" s="38"/>
      <c r="B736" s="34" t="s">
        <v>817</v>
      </c>
      <c r="C736" s="37" t="s">
        <v>295</v>
      </c>
      <c r="D736" s="36">
        <v>1100</v>
      </c>
    </row>
    <row r="737" spans="1:4" x14ac:dyDescent="0.2">
      <c r="A737" s="38"/>
      <c r="B737" s="34" t="s">
        <v>818</v>
      </c>
      <c r="C737" s="37" t="s">
        <v>295</v>
      </c>
      <c r="D737" s="36">
        <v>1100</v>
      </c>
    </row>
    <row r="738" spans="1:4" x14ac:dyDescent="0.2">
      <c r="A738" s="38"/>
      <c r="B738" s="34" t="s">
        <v>819</v>
      </c>
      <c r="C738" s="37" t="s">
        <v>295</v>
      </c>
      <c r="D738" s="36">
        <v>1100</v>
      </c>
    </row>
    <row r="739" spans="1:4" x14ac:dyDescent="0.2">
      <c r="A739" s="38"/>
      <c r="B739" s="34" t="s">
        <v>820</v>
      </c>
      <c r="C739" s="37" t="s">
        <v>295</v>
      </c>
      <c r="D739" s="36">
        <v>1200</v>
      </c>
    </row>
    <row r="740" spans="1:4" ht="31.5" x14ac:dyDescent="0.2">
      <c r="A740" s="38"/>
      <c r="B740" s="34" t="s">
        <v>821</v>
      </c>
      <c r="C740" s="37" t="s">
        <v>295</v>
      </c>
      <c r="D740" s="36">
        <v>1100</v>
      </c>
    </row>
    <row r="741" spans="1:4" ht="31.5" x14ac:dyDescent="0.2">
      <c r="A741" s="38"/>
      <c r="B741" s="34" t="s">
        <v>822</v>
      </c>
      <c r="C741" s="37" t="s">
        <v>295</v>
      </c>
      <c r="D741" s="36">
        <v>1100</v>
      </c>
    </row>
    <row r="742" spans="1:4" ht="47.25" x14ac:dyDescent="0.2">
      <c r="A742" s="38"/>
      <c r="B742" s="34" t="s">
        <v>823</v>
      </c>
      <c r="C742" s="37" t="s">
        <v>295</v>
      </c>
      <c r="D742" s="36">
        <v>1100</v>
      </c>
    </row>
    <row r="743" spans="1:4" ht="31.5" x14ac:dyDescent="0.2">
      <c r="A743" s="38"/>
      <c r="B743" s="34" t="s">
        <v>824</v>
      </c>
      <c r="C743" s="37" t="s">
        <v>295</v>
      </c>
      <c r="D743" s="36">
        <v>1100</v>
      </c>
    </row>
    <row r="744" spans="1:4" ht="31.5" x14ac:dyDescent="0.2">
      <c r="A744" s="38"/>
      <c r="B744" s="34" t="s">
        <v>825</v>
      </c>
      <c r="C744" s="37" t="s">
        <v>295</v>
      </c>
      <c r="D744" s="36">
        <v>1100</v>
      </c>
    </row>
    <row r="745" spans="1:4" ht="31.5" x14ac:dyDescent="0.2">
      <c r="A745" s="38"/>
      <c r="B745" s="34" t="s">
        <v>826</v>
      </c>
      <c r="C745" s="37" t="s">
        <v>295</v>
      </c>
      <c r="D745" s="36">
        <v>1100</v>
      </c>
    </row>
    <row r="746" spans="1:4" ht="31.5" x14ac:dyDescent="0.2">
      <c r="A746" s="38"/>
      <c r="B746" s="34" t="s">
        <v>827</v>
      </c>
      <c r="C746" s="37" t="s">
        <v>295</v>
      </c>
      <c r="D746" s="36">
        <v>1100</v>
      </c>
    </row>
    <row r="747" spans="1:4" x14ac:dyDescent="0.2">
      <c r="A747" s="38" t="s">
        <v>828</v>
      </c>
      <c r="B747" s="34"/>
      <c r="C747" s="37"/>
      <c r="D747" s="36"/>
    </row>
    <row r="748" spans="1:4" x14ac:dyDescent="0.2">
      <c r="A748" s="38" t="s">
        <v>829</v>
      </c>
      <c r="B748" s="34"/>
      <c r="C748" s="37"/>
      <c r="D748" s="36"/>
    </row>
    <row r="749" spans="1:4" ht="31.5" x14ac:dyDescent="0.2">
      <c r="A749" s="38"/>
      <c r="B749" s="34" t="s">
        <v>830</v>
      </c>
      <c r="C749" s="37" t="s">
        <v>295</v>
      </c>
      <c r="D749" s="36">
        <v>1100</v>
      </c>
    </row>
    <row r="750" spans="1:4" x14ac:dyDescent="0.2">
      <c r="A750" s="38" t="s">
        <v>831</v>
      </c>
      <c r="B750" s="34"/>
      <c r="C750" s="37"/>
      <c r="D750" s="36"/>
    </row>
    <row r="751" spans="1:4" x14ac:dyDescent="0.2">
      <c r="A751" s="38" t="s">
        <v>832</v>
      </c>
      <c r="B751" s="34"/>
      <c r="C751" s="37"/>
      <c r="D751" s="36"/>
    </row>
    <row r="752" spans="1:4" ht="31.5" x14ac:dyDescent="0.2">
      <c r="A752" s="38"/>
      <c r="B752" s="34" t="s">
        <v>833</v>
      </c>
      <c r="C752" s="37" t="s">
        <v>295</v>
      </c>
      <c r="D752" s="36">
        <v>13800</v>
      </c>
    </row>
    <row r="753" spans="1:4" ht="31.5" x14ac:dyDescent="0.2">
      <c r="A753" s="38"/>
      <c r="B753" s="34" t="s">
        <v>834</v>
      </c>
      <c r="C753" s="37" t="s">
        <v>295</v>
      </c>
      <c r="D753" s="36">
        <v>5400</v>
      </c>
    </row>
    <row r="754" spans="1:4" x14ac:dyDescent="0.2">
      <c r="A754" s="38"/>
      <c r="B754" s="34" t="s">
        <v>835</v>
      </c>
      <c r="C754" s="37" t="s">
        <v>295</v>
      </c>
      <c r="D754" s="36">
        <v>6000</v>
      </c>
    </row>
    <row r="755" spans="1:4" ht="31.5" x14ac:dyDescent="0.2">
      <c r="A755" s="38"/>
      <c r="B755" s="34" t="s">
        <v>836</v>
      </c>
      <c r="C755" s="37" t="s">
        <v>295</v>
      </c>
      <c r="D755" s="36">
        <v>8640</v>
      </c>
    </row>
    <row r="756" spans="1:4" x14ac:dyDescent="0.2">
      <c r="A756" s="38"/>
      <c r="B756" s="34" t="s">
        <v>837</v>
      </c>
      <c r="C756" s="37" t="s">
        <v>295</v>
      </c>
      <c r="D756" s="36">
        <v>5400</v>
      </c>
    </row>
    <row r="757" spans="1:4" ht="31.5" x14ac:dyDescent="0.2">
      <c r="A757" s="38"/>
      <c r="B757" s="34" t="s">
        <v>838</v>
      </c>
      <c r="C757" s="37" t="s">
        <v>295</v>
      </c>
      <c r="D757" s="36">
        <v>5000</v>
      </c>
    </row>
    <row r="758" spans="1:4" ht="31.5" x14ac:dyDescent="0.2">
      <c r="A758" s="38"/>
      <c r="B758" s="34" t="s">
        <v>839</v>
      </c>
      <c r="C758" s="37" t="s">
        <v>295</v>
      </c>
      <c r="D758" s="36">
        <v>1800</v>
      </c>
    </row>
    <row r="759" spans="1:4" x14ac:dyDescent="0.2">
      <c r="A759" s="38"/>
      <c r="B759" s="34" t="s">
        <v>840</v>
      </c>
      <c r="C759" s="37" t="s">
        <v>295</v>
      </c>
      <c r="D759" s="36">
        <v>500</v>
      </c>
    </row>
    <row r="760" spans="1:4" x14ac:dyDescent="0.2">
      <c r="A760" s="38"/>
      <c r="B760" s="34" t="s">
        <v>841</v>
      </c>
      <c r="C760" s="37" t="s">
        <v>295</v>
      </c>
      <c r="D760" s="36">
        <v>2100</v>
      </c>
    </row>
    <row r="761" spans="1:4" ht="31.5" x14ac:dyDescent="0.2">
      <c r="A761" s="38"/>
      <c r="B761" s="34" t="s">
        <v>842</v>
      </c>
      <c r="C761" s="37" t="s">
        <v>295</v>
      </c>
      <c r="D761" s="36">
        <v>2100</v>
      </c>
    </row>
    <row r="762" spans="1:4" ht="31.5" x14ac:dyDescent="0.2">
      <c r="A762" s="38"/>
      <c r="B762" s="34" t="s">
        <v>843</v>
      </c>
      <c r="C762" s="37" t="s">
        <v>295</v>
      </c>
      <c r="D762" s="36">
        <v>700</v>
      </c>
    </row>
    <row r="763" spans="1:4" x14ac:dyDescent="0.2">
      <c r="A763" s="38"/>
      <c r="B763" s="34" t="s">
        <v>844</v>
      </c>
      <c r="C763" s="37" t="s">
        <v>295</v>
      </c>
      <c r="D763" s="36">
        <v>600</v>
      </c>
    </row>
    <row r="764" spans="1:4" x14ac:dyDescent="0.2">
      <c r="A764" s="38"/>
      <c r="B764" s="34" t="s">
        <v>845</v>
      </c>
      <c r="C764" s="37" t="s">
        <v>295</v>
      </c>
      <c r="D764" s="36">
        <v>600</v>
      </c>
    </row>
    <row r="765" spans="1:4" x14ac:dyDescent="0.2">
      <c r="A765" s="38"/>
      <c r="B765" s="34" t="s">
        <v>846</v>
      </c>
      <c r="C765" s="37" t="s">
        <v>295</v>
      </c>
      <c r="D765" s="36">
        <v>2300</v>
      </c>
    </row>
    <row r="766" spans="1:4" ht="31.5" x14ac:dyDescent="0.2">
      <c r="A766" s="38"/>
      <c r="B766" s="34" t="s">
        <v>847</v>
      </c>
      <c r="C766" s="37" t="s">
        <v>295</v>
      </c>
      <c r="D766" s="36">
        <v>2100</v>
      </c>
    </row>
    <row r="767" spans="1:4" ht="31.5" x14ac:dyDescent="0.2">
      <c r="A767" s="38"/>
      <c r="B767" s="34" t="s">
        <v>848</v>
      </c>
      <c r="C767" s="37" t="s">
        <v>295</v>
      </c>
      <c r="D767" s="36">
        <v>2100</v>
      </c>
    </row>
    <row r="768" spans="1:4" x14ac:dyDescent="0.2">
      <c r="A768" s="38"/>
      <c r="B768" s="34" t="s">
        <v>849</v>
      </c>
      <c r="C768" s="37" t="s">
        <v>295</v>
      </c>
      <c r="D768" s="36">
        <v>5000</v>
      </c>
    </row>
    <row r="769" spans="1:4" x14ac:dyDescent="0.2">
      <c r="A769" s="38"/>
      <c r="B769" s="34" t="s">
        <v>850</v>
      </c>
      <c r="C769" s="37" t="s">
        <v>295</v>
      </c>
      <c r="D769" s="36">
        <v>5000</v>
      </c>
    </row>
    <row r="770" spans="1:4" x14ac:dyDescent="0.2">
      <c r="A770" s="38"/>
      <c r="B770" s="34" t="s">
        <v>851</v>
      </c>
      <c r="C770" s="37" t="s">
        <v>295</v>
      </c>
      <c r="D770" s="36">
        <v>5000</v>
      </c>
    </row>
    <row r="771" spans="1:4" x14ac:dyDescent="0.2">
      <c r="A771" s="38"/>
      <c r="B771" s="34" t="s">
        <v>852</v>
      </c>
      <c r="C771" s="37" t="s">
        <v>295</v>
      </c>
      <c r="D771" s="36">
        <v>5000</v>
      </c>
    </row>
    <row r="772" spans="1:4" x14ac:dyDescent="0.2">
      <c r="A772" s="38"/>
      <c r="B772" s="34" t="s">
        <v>853</v>
      </c>
      <c r="C772" s="37" t="s">
        <v>295</v>
      </c>
      <c r="D772" s="36">
        <v>5000</v>
      </c>
    </row>
    <row r="773" spans="1:4" x14ac:dyDescent="0.2">
      <c r="A773" s="38"/>
      <c r="B773" s="34" t="s">
        <v>854</v>
      </c>
      <c r="C773" s="37" t="s">
        <v>295</v>
      </c>
      <c r="D773" s="36">
        <v>5000</v>
      </c>
    </row>
    <row r="774" spans="1:4" x14ac:dyDescent="0.2">
      <c r="A774" s="38"/>
      <c r="B774" s="34" t="s">
        <v>855</v>
      </c>
      <c r="C774" s="37" t="s">
        <v>295</v>
      </c>
      <c r="D774" s="36">
        <v>5000</v>
      </c>
    </row>
    <row r="775" spans="1:4" x14ac:dyDescent="0.2">
      <c r="A775" s="38"/>
      <c r="B775" s="34" t="s">
        <v>856</v>
      </c>
      <c r="C775" s="37" t="s">
        <v>295</v>
      </c>
      <c r="D775" s="36">
        <v>700</v>
      </c>
    </row>
    <row r="776" spans="1:4" x14ac:dyDescent="0.2">
      <c r="A776" s="38"/>
      <c r="B776" s="34" t="s">
        <v>857</v>
      </c>
      <c r="C776" s="37" t="s">
        <v>295</v>
      </c>
      <c r="D776" s="36">
        <v>6000</v>
      </c>
    </row>
    <row r="777" spans="1:4" x14ac:dyDescent="0.2">
      <c r="A777" s="38"/>
      <c r="B777" s="34" t="s">
        <v>858</v>
      </c>
      <c r="C777" s="37" t="s">
        <v>295</v>
      </c>
      <c r="D777" s="36">
        <v>700</v>
      </c>
    </row>
    <row r="778" spans="1:4" x14ac:dyDescent="0.2">
      <c r="A778" s="38"/>
      <c r="B778" s="34" t="s">
        <v>859</v>
      </c>
      <c r="C778" s="37" t="s">
        <v>295</v>
      </c>
      <c r="D778" s="36">
        <v>300</v>
      </c>
    </row>
    <row r="779" spans="1:4" ht="31.5" x14ac:dyDescent="0.2">
      <c r="A779" s="38"/>
      <c r="B779" s="34" t="s">
        <v>860</v>
      </c>
      <c r="C779" s="37" t="s">
        <v>295</v>
      </c>
      <c r="D779" s="36">
        <v>2100</v>
      </c>
    </row>
    <row r="780" spans="1:4" ht="31.5" x14ac:dyDescent="0.2">
      <c r="A780" s="38"/>
      <c r="B780" s="34" t="s">
        <v>861</v>
      </c>
      <c r="C780" s="37" t="s">
        <v>295</v>
      </c>
      <c r="D780" s="36">
        <v>2100</v>
      </c>
    </row>
    <row r="781" spans="1:4" ht="31.5" x14ac:dyDescent="0.2">
      <c r="A781" s="38"/>
      <c r="B781" s="34" t="s">
        <v>862</v>
      </c>
      <c r="C781" s="37" t="s">
        <v>295</v>
      </c>
      <c r="D781" s="36">
        <v>2100</v>
      </c>
    </row>
    <row r="782" spans="1:4" ht="31.5" x14ac:dyDescent="0.2">
      <c r="A782" s="38"/>
      <c r="B782" s="34" t="s">
        <v>863</v>
      </c>
      <c r="C782" s="37" t="s">
        <v>295</v>
      </c>
      <c r="D782" s="36">
        <v>2100</v>
      </c>
    </row>
    <row r="783" spans="1:4" x14ac:dyDescent="0.2">
      <c r="A783" s="38"/>
      <c r="B783" s="34" t="s">
        <v>864</v>
      </c>
      <c r="C783" s="37" t="s">
        <v>295</v>
      </c>
      <c r="D783" s="36">
        <v>7000</v>
      </c>
    </row>
    <row r="784" spans="1:4" ht="31.5" x14ac:dyDescent="0.2">
      <c r="A784" s="38"/>
      <c r="B784" s="34" t="s">
        <v>865</v>
      </c>
      <c r="C784" s="37" t="s">
        <v>295</v>
      </c>
      <c r="D784" s="36">
        <v>2100</v>
      </c>
    </row>
    <row r="785" spans="1:4" ht="31.5" x14ac:dyDescent="0.2">
      <c r="A785" s="38"/>
      <c r="B785" s="34" t="s">
        <v>866</v>
      </c>
      <c r="C785" s="37" t="s">
        <v>295</v>
      </c>
      <c r="D785" s="36">
        <v>2100</v>
      </c>
    </row>
    <row r="786" spans="1:4" ht="31.5" x14ac:dyDescent="0.2">
      <c r="A786" s="38"/>
      <c r="B786" s="34" t="s">
        <v>867</v>
      </c>
      <c r="C786" s="37" t="s">
        <v>295</v>
      </c>
      <c r="D786" s="36">
        <v>5000</v>
      </c>
    </row>
    <row r="787" spans="1:4" ht="31.5" x14ac:dyDescent="0.2">
      <c r="A787" s="38"/>
      <c r="B787" s="34" t="s">
        <v>868</v>
      </c>
      <c r="C787" s="37" t="s">
        <v>295</v>
      </c>
      <c r="D787" s="36">
        <v>10100</v>
      </c>
    </row>
    <row r="788" spans="1:4" ht="31.5" x14ac:dyDescent="0.2">
      <c r="A788" s="38"/>
      <c r="B788" s="34" t="s">
        <v>869</v>
      </c>
      <c r="C788" s="37" t="s">
        <v>295</v>
      </c>
      <c r="D788" s="36">
        <v>10100</v>
      </c>
    </row>
    <row r="789" spans="1:4" ht="31.5" x14ac:dyDescent="0.2">
      <c r="A789" s="38"/>
      <c r="B789" s="34" t="s">
        <v>870</v>
      </c>
      <c r="C789" s="37" t="s">
        <v>295</v>
      </c>
      <c r="D789" s="36">
        <v>10100</v>
      </c>
    </row>
    <row r="790" spans="1:4" x14ac:dyDescent="0.2">
      <c r="A790" s="38"/>
      <c r="B790" s="34" t="s">
        <v>871</v>
      </c>
      <c r="C790" s="37" t="s">
        <v>295</v>
      </c>
      <c r="D790" s="36">
        <v>10100</v>
      </c>
    </row>
    <row r="791" spans="1:4" ht="31.5" x14ac:dyDescent="0.2">
      <c r="A791" s="38"/>
      <c r="B791" s="34" t="s">
        <v>872</v>
      </c>
      <c r="C791" s="37" t="s">
        <v>295</v>
      </c>
      <c r="D791" s="36">
        <v>4400</v>
      </c>
    </row>
    <row r="792" spans="1:4" ht="31.5" x14ac:dyDescent="0.2">
      <c r="A792" s="38"/>
      <c r="B792" s="34" t="s">
        <v>873</v>
      </c>
      <c r="C792" s="37" t="s">
        <v>295</v>
      </c>
      <c r="D792" s="36">
        <v>10100</v>
      </c>
    </row>
    <row r="793" spans="1:4" ht="31.5" x14ac:dyDescent="0.2">
      <c r="A793" s="38"/>
      <c r="B793" s="34" t="s">
        <v>874</v>
      </c>
      <c r="C793" s="37" t="s">
        <v>295</v>
      </c>
      <c r="D793" s="36">
        <v>10100</v>
      </c>
    </row>
    <row r="794" spans="1:4" ht="31.5" x14ac:dyDescent="0.2">
      <c r="A794" s="38"/>
      <c r="B794" s="34" t="s">
        <v>875</v>
      </c>
      <c r="C794" s="37" t="s">
        <v>295</v>
      </c>
      <c r="D794" s="36">
        <v>10100</v>
      </c>
    </row>
    <row r="795" spans="1:4" x14ac:dyDescent="0.2">
      <c r="A795" s="38"/>
      <c r="B795" s="34" t="s">
        <v>876</v>
      </c>
      <c r="C795" s="37" t="s">
        <v>295</v>
      </c>
      <c r="D795" s="36">
        <v>10100</v>
      </c>
    </row>
    <row r="796" spans="1:4" x14ac:dyDescent="0.2">
      <c r="A796" s="38"/>
      <c r="B796" s="34" t="s">
        <v>877</v>
      </c>
      <c r="C796" s="37" t="s">
        <v>295</v>
      </c>
      <c r="D796" s="36">
        <v>2200</v>
      </c>
    </row>
    <row r="797" spans="1:4" x14ac:dyDescent="0.2">
      <c r="A797" s="38"/>
      <c r="B797" s="34" t="s">
        <v>878</v>
      </c>
      <c r="C797" s="37" t="s">
        <v>295</v>
      </c>
      <c r="D797" s="36">
        <v>1800</v>
      </c>
    </row>
    <row r="798" spans="1:4" x14ac:dyDescent="0.2">
      <c r="A798" s="38"/>
      <c r="B798" s="34" t="s">
        <v>879</v>
      </c>
      <c r="C798" s="37" t="s">
        <v>295</v>
      </c>
      <c r="D798" s="36">
        <v>4400</v>
      </c>
    </row>
    <row r="799" spans="1:4" ht="31.5" x14ac:dyDescent="0.2">
      <c r="A799" s="38"/>
      <c r="B799" s="34" t="s">
        <v>880</v>
      </c>
      <c r="C799" s="37" t="s">
        <v>295</v>
      </c>
      <c r="D799" s="36">
        <v>10100</v>
      </c>
    </row>
    <row r="800" spans="1:4" ht="31.5" x14ac:dyDescent="0.2">
      <c r="A800" s="38"/>
      <c r="B800" s="34" t="s">
        <v>881</v>
      </c>
      <c r="C800" s="37" t="s">
        <v>295</v>
      </c>
      <c r="D800" s="36">
        <v>10100</v>
      </c>
    </row>
    <row r="801" spans="1:4" x14ac:dyDescent="0.2">
      <c r="A801" s="38"/>
      <c r="B801" s="34" t="s">
        <v>882</v>
      </c>
      <c r="C801" s="37" t="s">
        <v>295</v>
      </c>
      <c r="D801" s="36">
        <v>10100</v>
      </c>
    </row>
    <row r="802" spans="1:4" ht="31.5" x14ac:dyDescent="0.2">
      <c r="A802" s="38"/>
      <c r="B802" s="34" t="s">
        <v>883</v>
      </c>
      <c r="C802" s="37" t="s">
        <v>295</v>
      </c>
      <c r="D802" s="36">
        <v>10100</v>
      </c>
    </row>
    <row r="803" spans="1:4" ht="31.5" x14ac:dyDescent="0.2">
      <c r="A803" s="38"/>
      <c r="B803" s="34" t="s">
        <v>884</v>
      </c>
      <c r="C803" s="37" t="s">
        <v>295</v>
      </c>
      <c r="D803" s="36">
        <v>10100</v>
      </c>
    </row>
    <row r="804" spans="1:4" ht="31.5" x14ac:dyDescent="0.2">
      <c r="A804" s="38"/>
      <c r="B804" s="34" t="s">
        <v>885</v>
      </c>
      <c r="C804" s="37" t="s">
        <v>295</v>
      </c>
      <c r="D804" s="36">
        <v>2100</v>
      </c>
    </row>
    <row r="805" spans="1:4" x14ac:dyDescent="0.2">
      <c r="A805" s="38"/>
      <c r="B805" s="34" t="s">
        <v>886</v>
      </c>
      <c r="C805" s="37" t="s">
        <v>295</v>
      </c>
      <c r="D805" s="36">
        <v>800</v>
      </c>
    </row>
    <row r="806" spans="1:4" x14ac:dyDescent="0.2">
      <c r="A806" s="38"/>
      <c r="B806" s="34" t="s">
        <v>887</v>
      </c>
      <c r="C806" s="37" t="s">
        <v>295</v>
      </c>
      <c r="D806" s="36">
        <v>2100</v>
      </c>
    </row>
    <row r="807" spans="1:4" x14ac:dyDescent="0.2">
      <c r="A807" s="38"/>
      <c r="B807" s="34" t="s">
        <v>888</v>
      </c>
      <c r="C807" s="37" t="s">
        <v>295</v>
      </c>
      <c r="D807" s="36">
        <v>2100</v>
      </c>
    </row>
    <row r="808" spans="1:4" x14ac:dyDescent="0.2">
      <c r="A808" s="38"/>
      <c r="B808" s="34" t="s">
        <v>889</v>
      </c>
      <c r="C808" s="37" t="s">
        <v>295</v>
      </c>
      <c r="D808" s="36">
        <v>6200</v>
      </c>
    </row>
    <row r="809" spans="1:4" ht="31.5" x14ac:dyDescent="0.2">
      <c r="A809" s="38"/>
      <c r="B809" s="34" t="s">
        <v>890</v>
      </c>
      <c r="C809" s="37" t="s">
        <v>295</v>
      </c>
      <c r="D809" s="36">
        <v>2100</v>
      </c>
    </row>
    <row r="810" spans="1:4" ht="31.5" x14ac:dyDescent="0.2">
      <c r="A810" s="38"/>
      <c r="B810" s="34" t="s">
        <v>891</v>
      </c>
      <c r="C810" s="37" t="s">
        <v>295</v>
      </c>
      <c r="D810" s="36">
        <v>2100</v>
      </c>
    </row>
    <row r="811" spans="1:4" ht="31.5" x14ac:dyDescent="0.2">
      <c r="A811" s="38"/>
      <c r="B811" s="34" t="s">
        <v>892</v>
      </c>
      <c r="C811" s="37" t="s">
        <v>295</v>
      </c>
      <c r="D811" s="36">
        <v>2100</v>
      </c>
    </row>
    <row r="812" spans="1:4" ht="31.5" x14ac:dyDescent="0.2">
      <c r="A812" s="38"/>
      <c r="B812" s="34" t="s">
        <v>893</v>
      </c>
      <c r="C812" s="37" t="s">
        <v>295</v>
      </c>
      <c r="D812" s="36">
        <v>2100</v>
      </c>
    </row>
    <row r="813" spans="1:4" x14ac:dyDescent="0.2">
      <c r="A813" s="38"/>
      <c r="B813" s="34" t="s">
        <v>894</v>
      </c>
      <c r="C813" s="37" t="s">
        <v>295</v>
      </c>
      <c r="D813" s="36">
        <v>1200</v>
      </c>
    </row>
    <row r="814" spans="1:4" ht="31.5" x14ac:dyDescent="0.2">
      <c r="A814" s="38"/>
      <c r="B814" s="34" t="s">
        <v>895</v>
      </c>
      <c r="C814" s="37" t="s">
        <v>295</v>
      </c>
      <c r="D814" s="36">
        <v>2100</v>
      </c>
    </row>
    <row r="815" spans="1:4" ht="31.5" x14ac:dyDescent="0.2">
      <c r="A815" s="38"/>
      <c r="B815" s="34" t="s">
        <v>896</v>
      </c>
      <c r="C815" s="37" t="s">
        <v>295</v>
      </c>
      <c r="D815" s="36">
        <v>2100</v>
      </c>
    </row>
    <row r="816" spans="1:4" ht="31.5" x14ac:dyDescent="0.2">
      <c r="A816" s="38"/>
      <c r="B816" s="34" t="s">
        <v>897</v>
      </c>
      <c r="C816" s="37" t="s">
        <v>295</v>
      </c>
      <c r="D816" s="36">
        <v>2100</v>
      </c>
    </row>
    <row r="817" spans="1:4" ht="31.5" x14ac:dyDescent="0.2">
      <c r="A817" s="38"/>
      <c r="B817" s="34" t="s">
        <v>898</v>
      </c>
      <c r="C817" s="37" t="s">
        <v>295</v>
      </c>
      <c r="D817" s="36">
        <v>2100</v>
      </c>
    </row>
    <row r="818" spans="1:4" ht="31.5" x14ac:dyDescent="0.2">
      <c r="A818" s="38"/>
      <c r="B818" s="34" t="s">
        <v>899</v>
      </c>
      <c r="C818" s="37" t="s">
        <v>295</v>
      </c>
      <c r="D818" s="36">
        <v>2100</v>
      </c>
    </row>
    <row r="819" spans="1:4" ht="31.5" x14ac:dyDescent="0.2">
      <c r="A819" s="38"/>
      <c r="B819" s="34" t="s">
        <v>900</v>
      </c>
      <c r="C819" s="37" t="s">
        <v>295</v>
      </c>
      <c r="D819" s="36">
        <v>2100</v>
      </c>
    </row>
    <row r="820" spans="1:4" ht="31.5" x14ac:dyDescent="0.2">
      <c r="A820" s="38"/>
      <c r="B820" s="34" t="s">
        <v>901</v>
      </c>
      <c r="C820" s="37" t="s">
        <v>295</v>
      </c>
      <c r="D820" s="36">
        <v>2100</v>
      </c>
    </row>
    <row r="821" spans="1:4" ht="31.5" x14ac:dyDescent="0.2">
      <c r="A821" s="38"/>
      <c r="B821" s="34" t="s">
        <v>902</v>
      </c>
      <c r="C821" s="37" t="s">
        <v>295</v>
      </c>
      <c r="D821" s="36">
        <v>2100</v>
      </c>
    </row>
    <row r="822" spans="1:4" x14ac:dyDescent="0.2">
      <c r="A822" s="38"/>
      <c r="B822" s="34" t="s">
        <v>903</v>
      </c>
      <c r="C822" s="37" t="s">
        <v>295</v>
      </c>
      <c r="D822" s="36">
        <v>500</v>
      </c>
    </row>
    <row r="823" spans="1:4" x14ac:dyDescent="0.2">
      <c r="A823" s="38"/>
      <c r="B823" s="34" t="s">
        <v>904</v>
      </c>
      <c r="C823" s="37" t="s">
        <v>295</v>
      </c>
      <c r="D823" s="36">
        <v>500</v>
      </c>
    </row>
    <row r="824" spans="1:4" ht="31.5" x14ac:dyDescent="0.2">
      <c r="A824" s="38"/>
      <c r="B824" s="34" t="s">
        <v>905</v>
      </c>
      <c r="C824" s="37" t="s">
        <v>295</v>
      </c>
      <c r="D824" s="36">
        <v>2100</v>
      </c>
    </row>
    <row r="825" spans="1:4" x14ac:dyDescent="0.2">
      <c r="A825" s="38"/>
      <c r="B825" s="34" t="s">
        <v>906</v>
      </c>
      <c r="C825" s="37" t="s">
        <v>295</v>
      </c>
      <c r="D825" s="36">
        <v>2100</v>
      </c>
    </row>
    <row r="826" spans="1:4" ht="31.5" x14ac:dyDescent="0.2">
      <c r="A826" s="38"/>
      <c r="B826" s="34" t="s">
        <v>907</v>
      </c>
      <c r="C826" s="37" t="s">
        <v>295</v>
      </c>
      <c r="D826" s="36">
        <v>2100</v>
      </c>
    </row>
    <row r="827" spans="1:4" x14ac:dyDescent="0.2">
      <c r="A827" s="38"/>
      <c r="B827" s="34" t="s">
        <v>908</v>
      </c>
      <c r="C827" s="37" t="s">
        <v>295</v>
      </c>
      <c r="D827" s="36">
        <v>2100</v>
      </c>
    </row>
    <row r="828" spans="1:4" ht="31.5" x14ac:dyDescent="0.2">
      <c r="A828" s="38"/>
      <c r="B828" s="34" t="s">
        <v>909</v>
      </c>
      <c r="C828" s="37" t="s">
        <v>295</v>
      </c>
      <c r="D828" s="36">
        <v>2100</v>
      </c>
    </row>
    <row r="829" spans="1:4" ht="31.5" x14ac:dyDescent="0.2">
      <c r="A829" s="38"/>
      <c r="B829" s="34" t="s">
        <v>910</v>
      </c>
      <c r="C829" s="37" t="s">
        <v>295</v>
      </c>
      <c r="D829" s="36">
        <v>2100</v>
      </c>
    </row>
    <row r="830" spans="1:4" x14ac:dyDescent="0.2">
      <c r="A830" s="38"/>
      <c r="B830" s="34" t="s">
        <v>911</v>
      </c>
      <c r="C830" s="37" t="s">
        <v>295</v>
      </c>
      <c r="D830" s="36">
        <v>2100</v>
      </c>
    </row>
    <row r="831" spans="1:4" x14ac:dyDescent="0.2">
      <c r="A831" s="38"/>
      <c r="B831" s="34" t="s">
        <v>912</v>
      </c>
      <c r="C831" s="37" t="s">
        <v>295</v>
      </c>
      <c r="D831" s="36">
        <v>2100</v>
      </c>
    </row>
    <row r="832" spans="1:4" x14ac:dyDescent="0.2">
      <c r="A832" s="38"/>
      <c r="B832" s="34" t="s">
        <v>913</v>
      </c>
      <c r="C832" s="37" t="s">
        <v>295</v>
      </c>
      <c r="D832" s="36">
        <v>1600</v>
      </c>
    </row>
    <row r="833" spans="1:4" x14ac:dyDescent="0.2">
      <c r="A833" s="38"/>
      <c r="B833" s="34" t="s">
        <v>914</v>
      </c>
      <c r="C833" s="37" t="s">
        <v>295</v>
      </c>
      <c r="D833" s="36">
        <v>1200</v>
      </c>
    </row>
    <row r="834" spans="1:4" x14ac:dyDescent="0.2">
      <c r="A834" s="38"/>
      <c r="B834" s="34" t="s">
        <v>915</v>
      </c>
      <c r="C834" s="37" t="s">
        <v>295</v>
      </c>
      <c r="D834" s="36">
        <v>500</v>
      </c>
    </row>
    <row r="835" spans="1:4" x14ac:dyDescent="0.2">
      <c r="A835" s="38"/>
      <c r="B835" s="34" t="s">
        <v>916</v>
      </c>
      <c r="C835" s="37" t="s">
        <v>295</v>
      </c>
      <c r="D835" s="36">
        <v>2100</v>
      </c>
    </row>
    <row r="836" spans="1:4" x14ac:dyDescent="0.2">
      <c r="A836" s="38"/>
      <c r="B836" s="34" t="s">
        <v>917</v>
      </c>
      <c r="C836" s="37" t="s">
        <v>295</v>
      </c>
      <c r="D836" s="36">
        <v>2100</v>
      </c>
    </row>
    <row r="837" spans="1:4" x14ac:dyDescent="0.2">
      <c r="A837" s="38"/>
      <c r="B837" s="34" t="s">
        <v>918</v>
      </c>
      <c r="C837" s="37" t="s">
        <v>295</v>
      </c>
      <c r="D837" s="36">
        <v>2100</v>
      </c>
    </row>
    <row r="838" spans="1:4" x14ac:dyDescent="0.2">
      <c r="A838" s="38"/>
      <c r="B838" s="34" t="s">
        <v>919</v>
      </c>
      <c r="C838" s="37" t="s">
        <v>295</v>
      </c>
      <c r="D838" s="36">
        <v>800</v>
      </c>
    </row>
    <row r="839" spans="1:4" x14ac:dyDescent="0.2">
      <c r="A839" s="38"/>
      <c r="B839" s="34" t="s">
        <v>920</v>
      </c>
      <c r="C839" s="37" t="s">
        <v>295</v>
      </c>
      <c r="D839" s="36">
        <v>2100</v>
      </c>
    </row>
    <row r="840" spans="1:4" x14ac:dyDescent="0.2">
      <c r="A840" s="38"/>
      <c r="B840" s="34" t="s">
        <v>921</v>
      </c>
      <c r="C840" s="37" t="s">
        <v>295</v>
      </c>
      <c r="D840" s="36">
        <v>2100</v>
      </c>
    </row>
    <row r="841" spans="1:4" x14ac:dyDescent="0.2">
      <c r="A841" s="38"/>
      <c r="B841" s="34" t="s">
        <v>922</v>
      </c>
      <c r="C841" s="37" t="s">
        <v>295</v>
      </c>
      <c r="D841" s="36">
        <v>2100</v>
      </c>
    </row>
    <row r="842" spans="1:4" ht="31.5" x14ac:dyDescent="0.2">
      <c r="A842" s="38"/>
      <c r="B842" s="34" t="s">
        <v>923</v>
      </c>
      <c r="C842" s="37" t="s">
        <v>295</v>
      </c>
      <c r="D842" s="36">
        <v>31800</v>
      </c>
    </row>
    <row r="843" spans="1:4" ht="31.5" x14ac:dyDescent="0.2">
      <c r="A843" s="38"/>
      <c r="B843" s="34" t="s">
        <v>924</v>
      </c>
      <c r="C843" s="37" t="s">
        <v>295</v>
      </c>
      <c r="D843" s="36">
        <v>9000</v>
      </c>
    </row>
    <row r="844" spans="1:4" ht="31.5" x14ac:dyDescent="0.2">
      <c r="A844" s="38"/>
      <c r="B844" s="34" t="s">
        <v>925</v>
      </c>
      <c r="C844" s="37" t="s">
        <v>295</v>
      </c>
      <c r="D844" s="36">
        <v>8300</v>
      </c>
    </row>
    <row r="845" spans="1:4" ht="31.5" x14ac:dyDescent="0.2">
      <c r="A845" s="38"/>
      <c r="B845" s="34" t="s">
        <v>926</v>
      </c>
      <c r="C845" s="37" t="s">
        <v>295</v>
      </c>
      <c r="D845" s="36">
        <v>8300</v>
      </c>
    </row>
    <row r="846" spans="1:4" ht="31.5" x14ac:dyDescent="0.2">
      <c r="A846" s="38"/>
      <c r="B846" s="34" t="s">
        <v>927</v>
      </c>
      <c r="C846" s="37" t="s">
        <v>295</v>
      </c>
      <c r="D846" s="36">
        <v>8300</v>
      </c>
    </row>
    <row r="847" spans="1:4" x14ac:dyDescent="0.2">
      <c r="A847" s="38"/>
      <c r="B847" s="34" t="s">
        <v>928</v>
      </c>
      <c r="C847" s="37" t="s">
        <v>295</v>
      </c>
      <c r="D847" s="36">
        <v>500</v>
      </c>
    </row>
    <row r="848" spans="1:4" x14ac:dyDescent="0.2">
      <c r="A848" s="38"/>
      <c r="B848" s="34" t="s">
        <v>929</v>
      </c>
      <c r="C848" s="37" t="s">
        <v>295</v>
      </c>
      <c r="D848" s="36">
        <v>800</v>
      </c>
    </row>
    <row r="849" spans="1:4" ht="31.5" x14ac:dyDescent="0.2">
      <c r="A849" s="38"/>
      <c r="B849" s="34" t="s">
        <v>930</v>
      </c>
      <c r="C849" s="37" t="s">
        <v>295</v>
      </c>
      <c r="D849" s="36">
        <v>500</v>
      </c>
    </row>
    <row r="850" spans="1:4" x14ac:dyDescent="0.2">
      <c r="A850" s="38"/>
      <c r="B850" s="34" t="s">
        <v>931</v>
      </c>
      <c r="C850" s="37" t="s">
        <v>295</v>
      </c>
      <c r="D850" s="36">
        <v>400</v>
      </c>
    </row>
    <row r="851" spans="1:4" ht="31.5" x14ac:dyDescent="0.2">
      <c r="A851" s="38"/>
      <c r="B851" s="34" t="s">
        <v>932</v>
      </c>
      <c r="C851" s="37" t="s">
        <v>295</v>
      </c>
      <c r="D851" s="36">
        <v>8700</v>
      </c>
    </row>
    <row r="852" spans="1:4" x14ac:dyDescent="0.2">
      <c r="A852" s="38"/>
      <c r="B852" s="34" t="s">
        <v>933</v>
      </c>
      <c r="C852" s="37" t="s">
        <v>295</v>
      </c>
      <c r="D852" s="36">
        <v>3600</v>
      </c>
    </row>
    <row r="853" spans="1:4" x14ac:dyDescent="0.2">
      <c r="A853" s="38"/>
      <c r="B853" s="34" t="s">
        <v>934</v>
      </c>
      <c r="C853" s="37" t="s">
        <v>295</v>
      </c>
      <c r="D853" s="36">
        <v>800</v>
      </c>
    </row>
    <row r="854" spans="1:4" x14ac:dyDescent="0.2">
      <c r="A854" s="38" t="s">
        <v>382</v>
      </c>
      <c r="B854" s="34"/>
      <c r="C854" s="37"/>
      <c r="D854" s="36"/>
    </row>
    <row r="855" spans="1:4" x14ac:dyDescent="0.2">
      <c r="A855" s="38"/>
      <c r="B855" s="34" t="s">
        <v>935</v>
      </c>
      <c r="C855" s="37" t="s">
        <v>295</v>
      </c>
      <c r="D855" s="36">
        <v>12000</v>
      </c>
    </row>
    <row r="856" spans="1:4" ht="31.5" x14ac:dyDescent="0.2">
      <c r="A856" s="38"/>
      <c r="B856" s="34" t="s">
        <v>936</v>
      </c>
      <c r="C856" s="37" t="s">
        <v>295</v>
      </c>
      <c r="D856" s="36">
        <v>3600</v>
      </c>
    </row>
    <row r="857" spans="1:4" ht="31.5" x14ac:dyDescent="0.2">
      <c r="A857" s="38"/>
      <c r="B857" s="34" t="s">
        <v>937</v>
      </c>
      <c r="C857" s="37" t="s">
        <v>295</v>
      </c>
      <c r="D857" s="36">
        <v>8700</v>
      </c>
    </row>
    <row r="858" spans="1:4" x14ac:dyDescent="0.2">
      <c r="A858" s="38"/>
      <c r="B858" s="34" t="s">
        <v>938</v>
      </c>
      <c r="C858" s="37" t="s">
        <v>295</v>
      </c>
      <c r="D858" s="36">
        <v>2400</v>
      </c>
    </row>
    <row r="859" spans="1:4" x14ac:dyDescent="0.2">
      <c r="A859" s="38"/>
      <c r="B859" s="34" t="s">
        <v>939</v>
      </c>
      <c r="C859" s="37" t="s">
        <v>295</v>
      </c>
      <c r="D859" s="36">
        <v>300</v>
      </c>
    </row>
    <row r="860" spans="1:4" ht="31.5" x14ac:dyDescent="0.2">
      <c r="A860" s="38"/>
      <c r="B860" s="34" t="s">
        <v>940</v>
      </c>
      <c r="C860" s="37" t="s">
        <v>295</v>
      </c>
      <c r="D860" s="36">
        <v>2100</v>
      </c>
    </row>
    <row r="861" spans="1:4" x14ac:dyDescent="0.2">
      <c r="A861" s="38"/>
      <c r="B861" s="34" t="s">
        <v>941</v>
      </c>
      <c r="C861" s="37" t="s">
        <v>295</v>
      </c>
      <c r="D861" s="36">
        <v>2300</v>
      </c>
    </row>
    <row r="862" spans="1:4" ht="31.5" x14ac:dyDescent="0.2">
      <c r="A862" s="38"/>
      <c r="B862" s="34" t="s">
        <v>942</v>
      </c>
      <c r="C862" s="37" t="s">
        <v>295</v>
      </c>
      <c r="D862" s="36">
        <v>2100</v>
      </c>
    </row>
    <row r="863" spans="1:4" x14ac:dyDescent="0.2">
      <c r="A863" s="38"/>
      <c r="B863" s="34" t="s">
        <v>943</v>
      </c>
      <c r="C863" s="37" t="s">
        <v>295</v>
      </c>
      <c r="D863" s="36">
        <v>3000</v>
      </c>
    </row>
    <row r="864" spans="1:4" x14ac:dyDescent="0.2">
      <c r="A864" s="38"/>
      <c r="B864" s="34" t="s">
        <v>944</v>
      </c>
      <c r="C864" s="37" t="s">
        <v>295</v>
      </c>
      <c r="D864" s="36">
        <v>1700</v>
      </c>
    </row>
    <row r="865" spans="1:4" x14ac:dyDescent="0.2">
      <c r="A865" s="38"/>
      <c r="B865" s="34" t="s">
        <v>945</v>
      </c>
      <c r="C865" s="37" t="s">
        <v>295</v>
      </c>
      <c r="D865" s="36">
        <v>2400</v>
      </c>
    </row>
    <row r="866" spans="1:4" ht="31.5" x14ac:dyDescent="0.2">
      <c r="A866" s="38"/>
      <c r="B866" s="34" t="s">
        <v>946</v>
      </c>
      <c r="C866" s="37" t="s">
        <v>295</v>
      </c>
      <c r="D866" s="36">
        <v>2100</v>
      </c>
    </row>
    <row r="867" spans="1:4" ht="31.5" x14ac:dyDescent="0.2">
      <c r="A867" s="38"/>
      <c r="B867" s="34" t="s">
        <v>947</v>
      </c>
      <c r="C867" s="37" t="s">
        <v>295</v>
      </c>
      <c r="D867" s="36">
        <v>2100</v>
      </c>
    </row>
    <row r="868" spans="1:4" ht="31.5" x14ac:dyDescent="0.2">
      <c r="A868" s="38"/>
      <c r="B868" s="34" t="s">
        <v>948</v>
      </c>
      <c r="C868" s="37" t="s">
        <v>295</v>
      </c>
      <c r="D868" s="36">
        <v>2100</v>
      </c>
    </row>
    <row r="869" spans="1:4" x14ac:dyDescent="0.2">
      <c r="A869" s="38"/>
      <c r="B869" s="34" t="s">
        <v>949</v>
      </c>
      <c r="C869" s="37" t="s">
        <v>295</v>
      </c>
      <c r="D869" s="36">
        <v>2100</v>
      </c>
    </row>
    <row r="870" spans="1:4" ht="31.5" x14ac:dyDescent="0.2">
      <c r="A870" s="38"/>
      <c r="B870" s="34" t="s">
        <v>950</v>
      </c>
      <c r="C870" s="37" t="s">
        <v>295</v>
      </c>
      <c r="D870" s="36">
        <v>2100</v>
      </c>
    </row>
    <row r="871" spans="1:4" x14ac:dyDescent="0.2">
      <c r="A871" s="38"/>
      <c r="B871" s="34" t="s">
        <v>951</v>
      </c>
      <c r="C871" s="37" t="s">
        <v>295</v>
      </c>
      <c r="D871" s="36">
        <v>1700</v>
      </c>
    </row>
    <row r="872" spans="1:4" ht="31.5" x14ac:dyDescent="0.2">
      <c r="A872" s="38"/>
      <c r="B872" s="34" t="s">
        <v>952</v>
      </c>
      <c r="C872" s="37" t="s">
        <v>295</v>
      </c>
      <c r="D872" s="36">
        <v>1700</v>
      </c>
    </row>
    <row r="873" spans="1:4" ht="31.5" x14ac:dyDescent="0.2">
      <c r="A873" s="38"/>
      <c r="B873" s="34" t="s">
        <v>953</v>
      </c>
      <c r="C873" s="37" t="s">
        <v>295</v>
      </c>
      <c r="D873" s="36">
        <v>2100</v>
      </c>
    </row>
    <row r="874" spans="1:4" ht="31.5" x14ac:dyDescent="0.2">
      <c r="A874" s="38"/>
      <c r="B874" s="34" t="s">
        <v>954</v>
      </c>
      <c r="C874" s="37" t="s">
        <v>295</v>
      </c>
      <c r="D874" s="36">
        <v>2100</v>
      </c>
    </row>
    <row r="875" spans="1:4" ht="31.5" x14ac:dyDescent="0.2">
      <c r="A875" s="38"/>
      <c r="B875" s="34" t="s">
        <v>955</v>
      </c>
      <c r="C875" s="37" t="s">
        <v>295</v>
      </c>
      <c r="D875" s="36">
        <v>2100</v>
      </c>
    </row>
    <row r="876" spans="1:4" x14ac:dyDescent="0.2">
      <c r="A876" s="38"/>
      <c r="B876" s="34" t="s">
        <v>956</v>
      </c>
      <c r="C876" s="37" t="s">
        <v>295</v>
      </c>
      <c r="D876" s="36">
        <v>2400</v>
      </c>
    </row>
    <row r="877" spans="1:4" x14ac:dyDescent="0.2">
      <c r="A877" s="38"/>
      <c r="B877" s="34" t="s">
        <v>957</v>
      </c>
      <c r="C877" s="37" t="s">
        <v>295</v>
      </c>
      <c r="D877" s="36">
        <v>1700</v>
      </c>
    </row>
    <row r="878" spans="1:4" ht="31.5" x14ac:dyDescent="0.2">
      <c r="A878" s="38"/>
      <c r="B878" s="34" t="s">
        <v>958</v>
      </c>
      <c r="C878" s="37" t="s">
        <v>295</v>
      </c>
      <c r="D878" s="36">
        <v>1700</v>
      </c>
    </row>
    <row r="879" spans="1:4" ht="31.5" x14ac:dyDescent="0.2">
      <c r="A879" s="38"/>
      <c r="B879" s="34" t="s">
        <v>959</v>
      </c>
      <c r="C879" s="37" t="s">
        <v>295</v>
      </c>
      <c r="D879" s="36">
        <v>2100</v>
      </c>
    </row>
    <row r="880" spans="1:4" ht="31.5" x14ac:dyDescent="0.2">
      <c r="A880" s="38"/>
      <c r="B880" s="34" t="s">
        <v>960</v>
      </c>
      <c r="C880" s="37" t="s">
        <v>295</v>
      </c>
      <c r="D880" s="36">
        <v>2100</v>
      </c>
    </row>
    <row r="881" spans="1:4" ht="31.5" x14ac:dyDescent="0.2">
      <c r="A881" s="38"/>
      <c r="B881" s="34" t="s">
        <v>961</v>
      </c>
      <c r="C881" s="37" t="s">
        <v>295</v>
      </c>
      <c r="D881" s="36">
        <v>2100</v>
      </c>
    </row>
    <row r="882" spans="1:4" ht="31.5" x14ac:dyDescent="0.2">
      <c r="A882" s="38"/>
      <c r="B882" s="34" t="s">
        <v>962</v>
      </c>
      <c r="C882" s="37" t="s">
        <v>295</v>
      </c>
      <c r="D882" s="36">
        <v>2100</v>
      </c>
    </row>
    <row r="883" spans="1:4" x14ac:dyDescent="0.2">
      <c r="A883" s="38"/>
      <c r="B883" s="34" t="s">
        <v>963</v>
      </c>
      <c r="C883" s="37" t="s">
        <v>295</v>
      </c>
      <c r="D883" s="36">
        <v>2100</v>
      </c>
    </row>
    <row r="884" spans="1:4" x14ac:dyDescent="0.2">
      <c r="A884" s="38"/>
      <c r="B884" s="34" t="s">
        <v>964</v>
      </c>
      <c r="C884" s="37" t="s">
        <v>295</v>
      </c>
      <c r="D884" s="36">
        <v>2100</v>
      </c>
    </row>
    <row r="885" spans="1:4" ht="31.5" x14ac:dyDescent="0.2">
      <c r="A885" s="38"/>
      <c r="B885" s="34" t="s">
        <v>965</v>
      </c>
      <c r="C885" s="37" t="s">
        <v>295</v>
      </c>
      <c r="D885" s="36">
        <v>4000</v>
      </c>
    </row>
    <row r="886" spans="1:4" x14ac:dyDescent="0.2">
      <c r="A886" s="38"/>
      <c r="B886" s="34" t="s">
        <v>966</v>
      </c>
      <c r="C886" s="37" t="s">
        <v>295</v>
      </c>
      <c r="D886" s="36">
        <v>3000</v>
      </c>
    </row>
    <row r="887" spans="1:4" x14ac:dyDescent="0.2">
      <c r="A887" s="38"/>
      <c r="B887" s="34" t="s">
        <v>967</v>
      </c>
      <c r="C887" s="37" t="s">
        <v>295</v>
      </c>
      <c r="D887" s="36">
        <v>1700</v>
      </c>
    </row>
    <row r="888" spans="1:4" x14ac:dyDescent="0.2">
      <c r="A888" s="38"/>
      <c r="B888" s="34" t="s">
        <v>968</v>
      </c>
      <c r="C888" s="37" t="s">
        <v>295</v>
      </c>
      <c r="D888" s="36">
        <v>6600</v>
      </c>
    </row>
    <row r="889" spans="1:4" x14ac:dyDescent="0.2">
      <c r="A889" s="38" t="s">
        <v>969</v>
      </c>
      <c r="B889" s="34"/>
      <c r="C889" s="37"/>
      <c r="D889" s="36"/>
    </row>
    <row r="890" spans="1:4" ht="31.5" x14ac:dyDescent="0.2">
      <c r="A890" s="38"/>
      <c r="B890" s="34" t="s">
        <v>970</v>
      </c>
      <c r="C890" s="37" t="s">
        <v>295</v>
      </c>
      <c r="D890" s="36">
        <v>3000</v>
      </c>
    </row>
    <row r="891" spans="1:4" x14ac:dyDescent="0.2">
      <c r="A891" s="38"/>
      <c r="B891" s="34" t="s">
        <v>971</v>
      </c>
      <c r="C891" s="37" t="s">
        <v>295</v>
      </c>
      <c r="D891" s="36">
        <v>2700</v>
      </c>
    </row>
    <row r="892" spans="1:4" x14ac:dyDescent="0.2">
      <c r="A892" s="38"/>
      <c r="B892" s="34" t="s">
        <v>972</v>
      </c>
      <c r="C892" s="37" t="s">
        <v>295</v>
      </c>
      <c r="D892" s="36">
        <v>2700</v>
      </c>
    </row>
    <row r="893" spans="1:4" x14ac:dyDescent="0.2">
      <c r="A893" s="38"/>
      <c r="B893" s="34" t="s">
        <v>973</v>
      </c>
      <c r="C893" s="37" t="s">
        <v>295</v>
      </c>
      <c r="D893" s="36">
        <v>2700</v>
      </c>
    </row>
    <row r="894" spans="1:4" ht="31.5" x14ac:dyDescent="0.2">
      <c r="A894" s="38"/>
      <c r="B894" s="34" t="s">
        <v>974</v>
      </c>
      <c r="C894" s="37" t="s">
        <v>295</v>
      </c>
      <c r="D894" s="36">
        <v>900</v>
      </c>
    </row>
    <row r="895" spans="1:4" x14ac:dyDescent="0.2">
      <c r="A895" s="38"/>
      <c r="B895" s="34" t="s">
        <v>975</v>
      </c>
      <c r="C895" s="37" t="s">
        <v>295</v>
      </c>
      <c r="D895" s="36">
        <v>1200</v>
      </c>
    </row>
    <row r="896" spans="1:4" x14ac:dyDescent="0.2">
      <c r="A896" s="38"/>
      <c r="B896" s="34" t="s">
        <v>976</v>
      </c>
      <c r="C896" s="37" t="s">
        <v>295</v>
      </c>
      <c r="D896" s="36">
        <v>800</v>
      </c>
    </row>
    <row r="897" spans="1:4" x14ac:dyDescent="0.2">
      <c r="A897" s="38"/>
      <c r="B897" s="34" t="s">
        <v>977</v>
      </c>
      <c r="C897" s="37" t="s">
        <v>295</v>
      </c>
      <c r="D897" s="36">
        <v>1600</v>
      </c>
    </row>
    <row r="898" spans="1:4" x14ac:dyDescent="0.2">
      <c r="A898" s="38"/>
      <c r="B898" s="34" t="s">
        <v>978</v>
      </c>
      <c r="C898" s="37" t="s">
        <v>295</v>
      </c>
      <c r="D898" s="36">
        <v>1600</v>
      </c>
    </row>
    <row r="899" spans="1:4" x14ac:dyDescent="0.2">
      <c r="A899" s="38"/>
      <c r="B899" s="34" t="s">
        <v>979</v>
      </c>
      <c r="C899" s="37" t="s">
        <v>295</v>
      </c>
      <c r="D899" s="36">
        <v>3300</v>
      </c>
    </row>
    <row r="900" spans="1:4" x14ac:dyDescent="0.2">
      <c r="A900" s="38"/>
      <c r="B900" s="34" t="s">
        <v>980</v>
      </c>
      <c r="C900" s="37" t="s">
        <v>295</v>
      </c>
      <c r="D900" s="36">
        <v>1800</v>
      </c>
    </row>
    <row r="901" spans="1:4" ht="31.5" x14ac:dyDescent="0.2">
      <c r="A901" s="38"/>
      <c r="B901" s="34" t="s">
        <v>981</v>
      </c>
      <c r="C901" s="37" t="s">
        <v>295</v>
      </c>
      <c r="D901" s="36">
        <v>600</v>
      </c>
    </row>
    <row r="902" spans="1:4" x14ac:dyDescent="0.2">
      <c r="A902" s="38"/>
      <c r="B902" s="34" t="s">
        <v>982</v>
      </c>
      <c r="C902" s="37" t="s">
        <v>295</v>
      </c>
      <c r="D902" s="36">
        <v>1500</v>
      </c>
    </row>
    <row r="903" spans="1:4" x14ac:dyDescent="0.2">
      <c r="A903" s="38"/>
      <c r="B903" s="34" t="s">
        <v>983</v>
      </c>
      <c r="C903" s="37" t="s">
        <v>295</v>
      </c>
      <c r="D903" s="36">
        <v>3300</v>
      </c>
    </row>
    <row r="904" spans="1:4" ht="31.5" x14ac:dyDescent="0.2">
      <c r="A904" s="38"/>
      <c r="B904" s="34" t="s">
        <v>984</v>
      </c>
      <c r="C904" s="37" t="s">
        <v>295</v>
      </c>
      <c r="D904" s="36">
        <v>1400</v>
      </c>
    </row>
    <row r="905" spans="1:4" x14ac:dyDescent="0.2">
      <c r="A905" s="38"/>
      <c r="B905" s="34" t="s">
        <v>985</v>
      </c>
      <c r="C905" s="37" t="s">
        <v>295</v>
      </c>
      <c r="D905" s="36">
        <v>1500</v>
      </c>
    </row>
    <row r="906" spans="1:4" x14ac:dyDescent="0.2">
      <c r="A906" s="38"/>
      <c r="B906" s="34" t="s">
        <v>986</v>
      </c>
      <c r="C906" s="37" t="s">
        <v>295</v>
      </c>
      <c r="D906" s="36">
        <v>1800</v>
      </c>
    </row>
    <row r="907" spans="1:4" x14ac:dyDescent="0.2">
      <c r="A907" s="38"/>
      <c r="B907" s="34" t="s">
        <v>987</v>
      </c>
      <c r="C907" s="37" t="s">
        <v>295</v>
      </c>
      <c r="D907" s="36">
        <v>1200</v>
      </c>
    </row>
    <row r="908" spans="1:4" ht="31.5" x14ac:dyDescent="0.2">
      <c r="A908" s="38"/>
      <c r="B908" s="34" t="s">
        <v>988</v>
      </c>
      <c r="C908" s="37" t="s">
        <v>295</v>
      </c>
      <c r="D908" s="36">
        <v>500</v>
      </c>
    </row>
    <row r="909" spans="1:4" x14ac:dyDescent="0.2">
      <c r="A909" s="38"/>
      <c r="B909" s="34" t="s">
        <v>989</v>
      </c>
      <c r="C909" s="37" t="s">
        <v>295</v>
      </c>
      <c r="D909" s="36">
        <v>1700</v>
      </c>
    </row>
    <row r="910" spans="1:4" x14ac:dyDescent="0.2">
      <c r="A910" s="38"/>
      <c r="B910" s="34" t="s">
        <v>990</v>
      </c>
      <c r="C910" s="37" t="s">
        <v>295</v>
      </c>
      <c r="D910" s="36">
        <v>2400</v>
      </c>
    </row>
    <row r="911" spans="1:4" x14ac:dyDescent="0.2">
      <c r="A911" s="38"/>
      <c r="B911" s="34" t="s">
        <v>991</v>
      </c>
      <c r="C911" s="37" t="s">
        <v>295</v>
      </c>
      <c r="D911" s="36">
        <v>2000</v>
      </c>
    </row>
    <row r="912" spans="1:4" ht="31.5" x14ac:dyDescent="0.2">
      <c r="A912" s="38"/>
      <c r="B912" s="34" t="s">
        <v>992</v>
      </c>
      <c r="C912" s="37" t="s">
        <v>295</v>
      </c>
      <c r="D912" s="36">
        <v>2000</v>
      </c>
    </row>
    <row r="913" spans="1:4" x14ac:dyDescent="0.2">
      <c r="A913" s="38"/>
      <c r="B913" s="34" t="s">
        <v>993</v>
      </c>
      <c r="C913" s="37" t="s">
        <v>295</v>
      </c>
      <c r="D913" s="36">
        <v>2000</v>
      </c>
    </row>
    <row r="914" spans="1:4" x14ac:dyDescent="0.2">
      <c r="A914" s="38"/>
      <c r="B914" s="34" t="s">
        <v>994</v>
      </c>
      <c r="C914" s="37" t="s">
        <v>295</v>
      </c>
      <c r="D914" s="36">
        <v>1100</v>
      </c>
    </row>
    <row r="915" spans="1:4" x14ac:dyDescent="0.2">
      <c r="A915" s="38"/>
      <c r="B915" s="34" t="s">
        <v>995</v>
      </c>
      <c r="C915" s="37" t="s">
        <v>295</v>
      </c>
      <c r="D915" s="36">
        <v>1700</v>
      </c>
    </row>
    <row r="916" spans="1:4" ht="31.5" x14ac:dyDescent="0.2">
      <c r="A916" s="38"/>
      <c r="B916" s="34" t="s">
        <v>996</v>
      </c>
      <c r="C916" s="37" t="s">
        <v>295</v>
      </c>
      <c r="D916" s="36">
        <v>3600</v>
      </c>
    </row>
    <row r="917" spans="1:4" x14ac:dyDescent="0.2">
      <c r="A917" s="38"/>
      <c r="B917" s="34" t="s">
        <v>997</v>
      </c>
      <c r="C917" s="37" t="s">
        <v>295</v>
      </c>
      <c r="D917" s="36">
        <v>1600</v>
      </c>
    </row>
    <row r="918" spans="1:4" x14ac:dyDescent="0.2">
      <c r="A918" s="38"/>
      <c r="B918" s="34" t="s">
        <v>998</v>
      </c>
      <c r="C918" s="37" t="s">
        <v>295</v>
      </c>
      <c r="D918" s="36">
        <v>3800</v>
      </c>
    </row>
    <row r="919" spans="1:4" x14ac:dyDescent="0.2">
      <c r="A919" s="38"/>
      <c r="B919" s="34" t="s">
        <v>999</v>
      </c>
      <c r="C919" s="37" t="s">
        <v>295</v>
      </c>
      <c r="D919" s="36">
        <v>3800</v>
      </c>
    </row>
    <row r="920" spans="1:4" x14ac:dyDescent="0.2">
      <c r="A920" s="38"/>
      <c r="B920" s="34" t="s">
        <v>1000</v>
      </c>
      <c r="C920" s="37" t="s">
        <v>295</v>
      </c>
      <c r="D920" s="36">
        <v>2000</v>
      </c>
    </row>
    <row r="921" spans="1:4" x14ac:dyDescent="0.2">
      <c r="A921" s="38"/>
      <c r="B921" s="34" t="s">
        <v>1001</v>
      </c>
      <c r="C921" s="37" t="s">
        <v>295</v>
      </c>
      <c r="D921" s="36">
        <v>2800</v>
      </c>
    </row>
    <row r="922" spans="1:4" x14ac:dyDescent="0.2">
      <c r="A922" s="38"/>
      <c r="B922" s="34" t="s">
        <v>1002</v>
      </c>
      <c r="C922" s="37" t="s">
        <v>295</v>
      </c>
      <c r="D922" s="36">
        <v>1000</v>
      </c>
    </row>
    <row r="923" spans="1:4" x14ac:dyDescent="0.2">
      <c r="A923" s="38"/>
      <c r="B923" s="34" t="s">
        <v>1003</v>
      </c>
      <c r="C923" s="37" t="s">
        <v>295</v>
      </c>
      <c r="D923" s="36">
        <v>1400</v>
      </c>
    </row>
    <row r="924" spans="1:4" ht="31.5" x14ac:dyDescent="0.2">
      <c r="A924" s="38"/>
      <c r="B924" s="34" t="s">
        <v>1004</v>
      </c>
      <c r="C924" s="37" t="s">
        <v>295</v>
      </c>
      <c r="D924" s="36">
        <v>2900</v>
      </c>
    </row>
    <row r="925" spans="1:4" x14ac:dyDescent="0.2">
      <c r="A925" s="38"/>
      <c r="B925" s="34" t="s">
        <v>1005</v>
      </c>
      <c r="C925" s="37" t="s">
        <v>295</v>
      </c>
      <c r="D925" s="36">
        <v>2900</v>
      </c>
    </row>
    <row r="926" spans="1:4" x14ac:dyDescent="0.2">
      <c r="A926" s="38"/>
      <c r="B926" s="34" t="s">
        <v>1006</v>
      </c>
      <c r="C926" s="37" t="s">
        <v>295</v>
      </c>
      <c r="D926" s="36">
        <v>3400</v>
      </c>
    </row>
    <row r="927" spans="1:4" x14ac:dyDescent="0.2">
      <c r="A927" s="38" t="s">
        <v>340</v>
      </c>
      <c r="B927" s="34"/>
      <c r="C927" s="37"/>
      <c r="D927" s="36"/>
    </row>
    <row r="928" spans="1:4" x14ac:dyDescent="0.2">
      <c r="A928" s="38"/>
      <c r="B928" s="34" t="s">
        <v>1007</v>
      </c>
      <c r="C928" s="37" t="s">
        <v>295</v>
      </c>
      <c r="D928" s="36">
        <v>300</v>
      </c>
    </row>
    <row r="929" spans="1:4" x14ac:dyDescent="0.2">
      <c r="A929" s="38" t="s">
        <v>1008</v>
      </c>
      <c r="B929" s="34"/>
      <c r="C929" s="37"/>
      <c r="D929" s="36"/>
    </row>
    <row r="930" spans="1:4" ht="31.5" x14ac:dyDescent="0.2">
      <c r="A930" s="38"/>
      <c r="B930" s="34" t="s">
        <v>1009</v>
      </c>
      <c r="C930" s="37" t="s">
        <v>295</v>
      </c>
      <c r="D930" s="36">
        <v>8400</v>
      </c>
    </row>
    <row r="931" spans="1:4" ht="31.5" x14ac:dyDescent="0.2">
      <c r="A931" s="38"/>
      <c r="B931" s="34" t="s">
        <v>1010</v>
      </c>
      <c r="C931" s="37" t="s">
        <v>295</v>
      </c>
      <c r="D931" s="36">
        <v>1700</v>
      </c>
    </row>
    <row r="932" spans="1:4" ht="31.5" x14ac:dyDescent="0.2">
      <c r="A932" s="38"/>
      <c r="B932" s="34" t="s">
        <v>1011</v>
      </c>
      <c r="C932" s="37" t="s">
        <v>295</v>
      </c>
      <c r="D932" s="36">
        <v>1700</v>
      </c>
    </row>
    <row r="933" spans="1:4" ht="31.5" x14ac:dyDescent="0.2">
      <c r="A933" s="38"/>
      <c r="B933" s="34" t="s">
        <v>1012</v>
      </c>
      <c r="C933" s="37" t="s">
        <v>295</v>
      </c>
      <c r="D933" s="36">
        <v>1700</v>
      </c>
    </row>
    <row r="934" spans="1:4" ht="31.5" x14ac:dyDescent="0.2">
      <c r="A934" s="38"/>
      <c r="B934" s="34" t="s">
        <v>1013</v>
      </c>
      <c r="C934" s="37" t="s">
        <v>295</v>
      </c>
      <c r="D934" s="36">
        <v>1700</v>
      </c>
    </row>
    <row r="935" spans="1:4" ht="31.5" x14ac:dyDescent="0.2">
      <c r="A935" s="38"/>
      <c r="B935" s="34" t="s">
        <v>1014</v>
      </c>
      <c r="C935" s="37" t="s">
        <v>295</v>
      </c>
      <c r="D935" s="36">
        <v>1700</v>
      </c>
    </row>
    <row r="936" spans="1:4" x14ac:dyDescent="0.2">
      <c r="A936" s="38" t="s">
        <v>1015</v>
      </c>
      <c r="B936" s="34"/>
      <c r="C936" s="37"/>
      <c r="D936" s="36"/>
    </row>
    <row r="937" spans="1:4" x14ac:dyDescent="0.2">
      <c r="A937" s="38" t="s">
        <v>407</v>
      </c>
      <c r="B937" s="34"/>
      <c r="C937" s="37"/>
      <c r="D937" s="36"/>
    </row>
    <row r="938" spans="1:4" x14ac:dyDescent="0.2">
      <c r="A938" s="38"/>
      <c r="B938" s="34" t="s">
        <v>1016</v>
      </c>
      <c r="C938" s="37" t="s">
        <v>295</v>
      </c>
      <c r="D938" s="36">
        <v>600</v>
      </c>
    </row>
    <row r="939" spans="1:4" x14ac:dyDescent="0.2">
      <c r="A939" s="38" t="s">
        <v>1017</v>
      </c>
      <c r="B939" s="34"/>
      <c r="C939" s="37"/>
      <c r="D939" s="36"/>
    </row>
    <row r="940" spans="1:4" x14ac:dyDescent="0.2">
      <c r="A940" s="38" t="s">
        <v>1018</v>
      </c>
      <c r="B940" s="34"/>
      <c r="C940" s="37"/>
      <c r="D940" s="36"/>
    </row>
    <row r="941" spans="1:4" ht="31.5" x14ac:dyDescent="0.2">
      <c r="A941" s="38"/>
      <c r="B941" s="34" t="s">
        <v>1019</v>
      </c>
      <c r="C941" s="37" t="s">
        <v>295</v>
      </c>
      <c r="D941" s="36">
        <v>2000</v>
      </c>
    </row>
    <row r="942" spans="1:4" ht="47.25" x14ac:dyDescent="0.2">
      <c r="A942" s="38"/>
      <c r="B942" s="34" t="s">
        <v>1020</v>
      </c>
      <c r="C942" s="37" t="s">
        <v>295</v>
      </c>
      <c r="D942" s="36">
        <v>1600</v>
      </c>
    </row>
    <row r="943" spans="1:4" ht="31.5" x14ac:dyDescent="0.2">
      <c r="A943" s="38"/>
      <c r="B943" s="34" t="s">
        <v>1021</v>
      </c>
      <c r="C943" s="37" t="s">
        <v>295</v>
      </c>
      <c r="D943" s="36">
        <v>6400</v>
      </c>
    </row>
    <row r="944" spans="1:4" ht="31.5" x14ac:dyDescent="0.2">
      <c r="A944" s="38"/>
      <c r="B944" s="34" t="s">
        <v>1022</v>
      </c>
      <c r="C944" s="37" t="s">
        <v>295</v>
      </c>
      <c r="D944" s="36">
        <v>20400</v>
      </c>
    </row>
    <row r="945" spans="1:4" ht="47.25" x14ac:dyDescent="0.2">
      <c r="A945" s="38"/>
      <c r="B945" s="34" t="s">
        <v>1023</v>
      </c>
      <c r="C945" s="37" t="s">
        <v>295</v>
      </c>
      <c r="D945" s="36">
        <v>20400</v>
      </c>
    </row>
    <row r="946" spans="1:4" ht="31.5" x14ac:dyDescent="0.2">
      <c r="A946" s="38"/>
      <c r="B946" s="34" t="s">
        <v>1024</v>
      </c>
      <c r="C946" s="37" t="s">
        <v>295</v>
      </c>
      <c r="D946" s="36">
        <v>30000</v>
      </c>
    </row>
    <row r="947" spans="1:4" ht="31.5" x14ac:dyDescent="0.2">
      <c r="A947" s="38"/>
      <c r="B947" s="34" t="s">
        <v>1025</v>
      </c>
      <c r="C947" s="37" t="s">
        <v>295</v>
      </c>
      <c r="D947" s="36">
        <v>16000</v>
      </c>
    </row>
    <row r="948" spans="1:4" ht="31.5" x14ac:dyDescent="0.2">
      <c r="A948" s="38"/>
      <c r="B948" s="34" t="s">
        <v>1026</v>
      </c>
      <c r="C948" s="37" t="s">
        <v>295</v>
      </c>
      <c r="D948" s="36">
        <v>16000</v>
      </c>
    </row>
    <row r="949" spans="1:4" ht="31.5" x14ac:dyDescent="0.2">
      <c r="A949" s="38"/>
      <c r="B949" s="34" t="s">
        <v>1027</v>
      </c>
      <c r="C949" s="37" t="s">
        <v>295</v>
      </c>
      <c r="D949" s="36">
        <v>20400</v>
      </c>
    </row>
    <row r="950" spans="1:4" ht="31.5" x14ac:dyDescent="0.2">
      <c r="A950" s="38"/>
      <c r="B950" s="34" t="s">
        <v>1028</v>
      </c>
      <c r="C950" s="37" t="s">
        <v>295</v>
      </c>
      <c r="D950" s="36">
        <v>20400</v>
      </c>
    </row>
    <row r="951" spans="1:4" ht="31.5" x14ac:dyDescent="0.2">
      <c r="A951" s="38"/>
      <c r="B951" s="34" t="s">
        <v>1029</v>
      </c>
      <c r="C951" s="37" t="s">
        <v>295</v>
      </c>
      <c r="D951" s="36">
        <v>12000</v>
      </c>
    </row>
    <row r="952" spans="1:4" ht="31.5" x14ac:dyDescent="0.2">
      <c r="A952" s="38"/>
      <c r="B952" s="34" t="s">
        <v>1030</v>
      </c>
      <c r="C952" s="37" t="s">
        <v>295</v>
      </c>
      <c r="D952" s="36">
        <v>20400</v>
      </c>
    </row>
    <row r="953" spans="1:4" ht="31.5" x14ac:dyDescent="0.2">
      <c r="A953" s="38"/>
      <c r="B953" s="34" t="s">
        <v>1031</v>
      </c>
      <c r="C953" s="37" t="s">
        <v>295</v>
      </c>
      <c r="D953" s="36">
        <v>4400</v>
      </c>
    </row>
    <row r="954" spans="1:4" ht="31.5" x14ac:dyDescent="0.2">
      <c r="A954" s="38"/>
      <c r="B954" s="34" t="s">
        <v>1032</v>
      </c>
      <c r="C954" s="37" t="s">
        <v>295</v>
      </c>
      <c r="D954" s="36">
        <v>72000</v>
      </c>
    </row>
    <row r="955" spans="1:4" ht="31.5" x14ac:dyDescent="0.2">
      <c r="A955" s="38"/>
      <c r="B955" s="34" t="s">
        <v>1033</v>
      </c>
      <c r="C955" s="37" t="s">
        <v>295</v>
      </c>
      <c r="D955" s="36">
        <v>2200</v>
      </c>
    </row>
    <row r="956" spans="1:4" x14ac:dyDescent="0.2">
      <c r="A956" s="38"/>
      <c r="B956" s="34" t="s">
        <v>1034</v>
      </c>
      <c r="C956" s="37" t="s">
        <v>295</v>
      </c>
      <c r="D956" s="36">
        <v>13200</v>
      </c>
    </row>
    <row r="957" spans="1:4" x14ac:dyDescent="0.2">
      <c r="A957" s="38"/>
      <c r="B957" s="34" t="s">
        <v>1035</v>
      </c>
      <c r="C957" s="37" t="s">
        <v>295</v>
      </c>
      <c r="D957" s="36">
        <v>7200</v>
      </c>
    </row>
    <row r="958" spans="1:4" ht="31.5" x14ac:dyDescent="0.2">
      <c r="A958" s="38"/>
      <c r="B958" s="34" t="s">
        <v>1036</v>
      </c>
      <c r="C958" s="37" t="s">
        <v>295</v>
      </c>
      <c r="D958" s="36">
        <v>6200</v>
      </c>
    </row>
    <row r="959" spans="1:4" x14ac:dyDescent="0.2">
      <c r="A959" s="38"/>
      <c r="B959" s="34" t="s">
        <v>1037</v>
      </c>
      <c r="C959" s="37" t="s">
        <v>295</v>
      </c>
      <c r="D959" s="36">
        <v>6400</v>
      </c>
    </row>
    <row r="960" spans="1:4" x14ac:dyDescent="0.2">
      <c r="A960" s="38"/>
      <c r="B960" s="34" t="s">
        <v>1038</v>
      </c>
      <c r="C960" s="37" t="s">
        <v>295</v>
      </c>
      <c r="D960" s="36">
        <v>15600</v>
      </c>
    </row>
    <row r="961" spans="1:4" ht="31.5" x14ac:dyDescent="0.2">
      <c r="A961" s="38"/>
      <c r="B961" s="34" t="s">
        <v>1039</v>
      </c>
      <c r="C961" s="37" t="s">
        <v>295</v>
      </c>
      <c r="D961" s="36">
        <v>16800</v>
      </c>
    </row>
    <row r="962" spans="1:4" ht="31.5" x14ac:dyDescent="0.2">
      <c r="A962" s="38"/>
      <c r="B962" s="34" t="s">
        <v>1040</v>
      </c>
      <c r="C962" s="37" t="s">
        <v>295</v>
      </c>
      <c r="D962" s="36">
        <v>2100</v>
      </c>
    </row>
    <row r="963" spans="1:4" ht="47.25" x14ac:dyDescent="0.2">
      <c r="A963" s="38"/>
      <c r="B963" s="34" t="s">
        <v>1041</v>
      </c>
      <c r="C963" s="37" t="s">
        <v>295</v>
      </c>
      <c r="D963" s="36">
        <v>60000</v>
      </c>
    </row>
    <row r="964" spans="1:4" ht="31.5" x14ac:dyDescent="0.2">
      <c r="A964" s="38"/>
      <c r="B964" s="34" t="s">
        <v>1042</v>
      </c>
      <c r="C964" s="37" t="s">
        <v>295</v>
      </c>
      <c r="D964" s="36">
        <v>3000</v>
      </c>
    </row>
    <row r="965" spans="1:4" ht="31.5" x14ac:dyDescent="0.2">
      <c r="A965" s="38"/>
      <c r="B965" s="34" t="s">
        <v>1043</v>
      </c>
      <c r="C965" s="37" t="s">
        <v>295</v>
      </c>
      <c r="D965" s="36">
        <v>9600</v>
      </c>
    </row>
    <row r="966" spans="1:4" ht="31.5" x14ac:dyDescent="0.2">
      <c r="A966" s="38"/>
      <c r="B966" s="34" t="s">
        <v>1044</v>
      </c>
      <c r="C966" s="37" t="s">
        <v>295</v>
      </c>
      <c r="D966" s="36">
        <v>31200</v>
      </c>
    </row>
    <row r="967" spans="1:4" ht="31.5" x14ac:dyDescent="0.2">
      <c r="A967" s="38"/>
      <c r="B967" s="34" t="s">
        <v>1045</v>
      </c>
      <c r="C967" s="37" t="s">
        <v>295</v>
      </c>
      <c r="D967" s="36">
        <v>6400</v>
      </c>
    </row>
    <row r="968" spans="1:4" x14ac:dyDescent="0.2">
      <c r="A968" s="38"/>
      <c r="B968" s="34" t="s">
        <v>1046</v>
      </c>
      <c r="C968" s="37" t="s">
        <v>295</v>
      </c>
      <c r="D968" s="36">
        <v>4800</v>
      </c>
    </row>
    <row r="969" spans="1:4" x14ac:dyDescent="0.2">
      <c r="A969" s="38" t="s">
        <v>1047</v>
      </c>
      <c r="B969" s="34"/>
      <c r="C969" s="37"/>
      <c r="D969" s="36"/>
    </row>
    <row r="970" spans="1:4" x14ac:dyDescent="0.2">
      <c r="A970" s="38" t="s">
        <v>1048</v>
      </c>
      <c r="B970" s="34"/>
      <c r="C970" s="37"/>
      <c r="D970" s="36"/>
    </row>
    <row r="971" spans="1:4" ht="31.5" x14ac:dyDescent="0.2">
      <c r="A971" s="38"/>
      <c r="B971" s="34" t="s">
        <v>1049</v>
      </c>
      <c r="C971" s="37" t="s">
        <v>295</v>
      </c>
      <c r="D971" s="36">
        <v>1200</v>
      </c>
    </row>
    <row r="972" spans="1:4" x14ac:dyDescent="0.2">
      <c r="A972" s="38" t="s">
        <v>1050</v>
      </c>
      <c r="B972" s="34"/>
      <c r="C972" s="37"/>
      <c r="D972" s="36"/>
    </row>
    <row r="973" spans="1:4" ht="31.5" x14ac:dyDescent="0.2">
      <c r="A973" s="38"/>
      <c r="B973" s="34" t="s">
        <v>1051</v>
      </c>
      <c r="C973" s="37" t="s">
        <v>295</v>
      </c>
      <c r="D973" s="36">
        <v>2800</v>
      </c>
    </row>
    <row r="974" spans="1:4" ht="31.5" x14ac:dyDescent="0.2">
      <c r="A974" s="38"/>
      <c r="B974" s="34" t="s">
        <v>1052</v>
      </c>
      <c r="C974" s="37" t="s">
        <v>295</v>
      </c>
      <c r="D974" s="36">
        <v>3300</v>
      </c>
    </row>
    <row r="975" spans="1:4" x14ac:dyDescent="0.2">
      <c r="A975" s="38" t="s">
        <v>1053</v>
      </c>
      <c r="B975" s="34"/>
      <c r="C975" s="37"/>
      <c r="D975" s="36"/>
    </row>
    <row r="976" spans="1:4" x14ac:dyDescent="0.2">
      <c r="A976" s="38" t="s">
        <v>522</v>
      </c>
      <c r="B976" s="34"/>
      <c r="C976" s="37"/>
      <c r="D976" s="36"/>
    </row>
    <row r="977" spans="1:4" x14ac:dyDescent="0.2">
      <c r="A977" s="38"/>
      <c r="B977" s="34" t="s">
        <v>1054</v>
      </c>
      <c r="C977" s="37" t="s">
        <v>295</v>
      </c>
      <c r="D977" s="36">
        <v>1600</v>
      </c>
    </row>
    <row r="978" spans="1:4" x14ac:dyDescent="0.2">
      <c r="A978" s="38"/>
      <c r="B978" s="34" t="s">
        <v>1055</v>
      </c>
      <c r="C978" s="37" t="s">
        <v>295</v>
      </c>
      <c r="D978" s="36">
        <v>2700</v>
      </c>
    </row>
    <row r="979" spans="1:4" x14ac:dyDescent="0.2">
      <c r="A979" s="38" t="s">
        <v>1056</v>
      </c>
      <c r="B979" s="34"/>
      <c r="C979" s="37"/>
      <c r="D979" s="36"/>
    </row>
    <row r="980" spans="1:4" x14ac:dyDescent="0.2">
      <c r="A980" s="38"/>
      <c r="B980" s="34" t="s">
        <v>1057</v>
      </c>
      <c r="C980" s="37" t="s">
        <v>295</v>
      </c>
      <c r="D980" s="36">
        <v>4200</v>
      </c>
    </row>
    <row r="981" spans="1:4" x14ac:dyDescent="0.2">
      <c r="A981" s="38" t="s">
        <v>1058</v>
      </c>
      <c r="B981" s="34"/>
      <c r="C981" s="37"/>
      <c r="D981" s="36"/>
    </row>
    <row r="982" spans="1:4" x14ac:dyDescent="0.2">
      <c r="A982" s="38"/>
      <c r="B982" s="34" t="s">
        <v>1059</v>
      </c>
      <c r="C982" s="37" t="s">
        <v>295</v>
      </c>
      <c r="D982" s="36">
        <v>600</v>
      </c>
    </row>
    <row r="983" spans="1:4" x14ac:dyDescent="0.2">
      <c r="A983" s="38"/>
      <c r="B983" s="34" t="s">
        <v>1060</v>
      </c>
      <c r="C983" s="37" t="s">
        <v>295</v>
      </c>
      <c r="D983" s="36">
        <v>800</v>
      </c>
    </row>
    <row r="984" spans="1:4" ht="31.5" x14ac:dyDescent="0.2">
      <c r="A984" s="38"/>
      <c r="B984" s="34" t="s">
        <v>1061</v>
      </c>
      <c r="C984" s="37" t="s">
        <v>295</v>
      </c>
      <c r="D984" s="36">
        <v>3500</v>
      </c>
    </row>
    <row r="985" spans="1:4" ht="31.5" x14ac:dyDescent="0.2">
      <c r="A985" s="38"/>
      <c r="B985" s="34" t="s">
        <v>1062</v>
      </c>
      <c r="C985" s="37" t="s">
        <v>295</v>
      </c>
      <c r="D985" s="36">
        <v>3500</v>
      </c>
    </row>
    <row r="986" spans="1:4" x14ac:dyDescent="0.2">
      <c r="A986" s="38"/>
      <c r="B986" s="34" t="s">
        <v>1063</v>
      </c>
      <c r="C986" s="37" t="s">
        <v>295</v>
      </c>
      <c r="D986" s="36">
        <v>600</v>
      </c>
    </row>
    <row r="987" spans="1:4" x14ac:dyDescent="0.2">
      <c r="A987" s="38" t="s">
        <v>1064</v>
      </c>
      <c r="B987" s="34"/>
      <c r="C987" s="37"/>
      <c r="D987" s="36"/>
    </row>
    <row r="988" spans="1:4" x14ac:dyDescent="0.2">
      <c r="A988" s="38" t="s">
        <v>1065</v>
      </c>
      <c r="B988" s="34"/>
      <c r="C988" s="37"/>
      <c r="D988" s="36"/>
    </row>
    <row r="989" spans="1:4" x14ac:dyDescent="0.2">
      <c r="A989" s="38"/>
      <c r="B989" s="34" t="s">
        <v>1066</v>
      </c>
      <c r="C989" s="37" t="s">
        <v>295</v>
      </c>
      <c r="D989" s="36">
        <v>800</v>
      </c>
    </row>
    <row r="990" spans="1:4" x14ac:dyDescent="0.2">
      <c r="A990" s="38"/>
      <c r="B990" s="34" t="s">
        <v>1067</v>
      </c>
      <c r="C990" s="37" t="s">
        <v>295</v>
      </c>
      <c r="D990" s="36">
        <v>800</v>
      </c>
    </row>
    <row r="991" spans="1:4" ht="31.5" x14ac:dyDescent="0.2">
      <c r="A991" s="38"/>
      <c r="B991" s="34" t="s">
        <v>1068</v>
      </c>
      <c r="C991" s="37" t="s">
        <v>295</v>
      </c>
      <c r="D991" s="36">
        <v>600</v>
      </c>
    </row>
    <row r="992" spans="1:4" ht="31.5" x14ac:dyDescent="0.2">
      <c r="A992" s="38"/>
      <c r="B992" s="34" t="s">
        <v>1069</v>
      </c>
      <c r="C992" s="37" t="s">
        <v>295</v>
      </c>
      <c r="D992" s="36">
        <v>3200</v>
      </c>
    </row>
    <row r="993" spans="1:4" ht="31.5" x14ac:dyDescent="0.2">
      <c r="A993" s="38"/>
      <c r="B993" s="34" t="s">
        <v>1070</v>
      </c>
      <c r="C993" s="37" t="s">
        <v>295</v>
      </c>
      <c r="D993" s="36">
        <v>3200</v>
      </c>
    </row>
    <row r="994" spans="1:4" ht="31.5" x14ac:dyDescent="0.2">
      <c r="A994" s="38"/>
      <c r="B994" s="34" t="s">
        <v>1071</v>
      </c>
      <c r="C994" s="37" t="s">
        <v>295</v>
      </c>
      <c r="D994" s="36">
        <v>800</v>
      </c>
    </row>
    <row r="995" spans="1:4" x14ac:dyDescent="0.2">
      <c r="A995" s="38"/>
      <c r="B995" s="34" t="s">
        <v>1072</v>
      </c>
      <c r="C995" s="37" t="s">
        <v>295</v>
      </c>
      <c r="D995" s="36">
        <v>800</v>
      </c>
    </row>
    <row r="996" spans="1:4" ht="31.5" x14ac:dyDescent="0.2">
      <c r="A996" s="38"/>
      <c r="B996" s="34" t="s">
        <v>1073</v>
      </c>
      <c r="C996" s="37" t="s">
        <v>295</v>
      </c>
      <c r="D996" s="36">
        <v>2400</v>
      </c>
    </row>
    <row r="997" spans="1:4" x14ac:dyDescent="0.2">
      <c r="A997" s="38"/>
      <c r="B997" s="34" t="s">
        <v>1074</v>
      </c>
      <c r="C997" s="37" t="s">
        <v>295</v>
      </c>
      <c r="D997" s="36">
        <v>800</v>
      </c>
    </row>
    <row r="998" spans="1:4" x14ac:dyDescent="0.2">
      <c r="A998" s="38"/>
      <c r="B998" s="34" t="s">
        <v>1075</v>
      </c>
      <c r="C998" s="37" t="s">
        <v>295</v>
      </c>
      <c r="D998" s="36">
        <v>500</v>
      </c>
    </row>
    <row r="999" spans="1:4" x14ac:dyDescent="0.2">
      <c r="A999" s="38"/>
      <c r="B999" s="34" t="s">
        <v>1076</v>
      </c>
      <c r="C999" s="37" t="s">
        <v>295</v>
      </c>
      <c r="D999" s="36">
        <v>3900</v>
      </c>
    </row>
    <row r="1000" spans="1:4" x14ac:dyDescent="0.2">
      <c r="A1000" s="38"/>
      <c r="B1000" s="34" t="s">
        <v>1077</v>
      </c>
      <c r="C1000" s="37" t="s">
        <v>295</v>
      </c>
      <c r="D1000" s="36">
        <v>3900</v>
      </c>
    </row>
    <row r="1001" spans="1:4" x14ac:dyDescent="0.2">
      <c r="A1001" s="38"/>
      <c r="B1001" s="34" t="s">
        <v>1078</v>
      </c>
      <c r="C1001" s="37" t="s">
        <v>295</v>
      </c>
      <c r="D1001" s="36">
        <v>1000</v>
      </c>
    </row>
    <row r="1002" spans="1:4" x14ac:dyDescent="0.2">
      <c r="A1002" s="38"/>
      <c r="B1002" s="34" t="s">
        <v>1079</v>
      </c>
      <c r="C1002" s="37" t="s">
        <v>295</v>
      </c>
      <c r="D1002" s="36">
        <v>1000</v>
      </c>
    </row>
    <row r="1003" spans="1:4" x14ac:dyDescent="0.2">
      <c r="A1003" s="38"/>
      <c r="B1003" s="34" t="s">
        <v>1080</v>
      </c>
      <c r="C1003" s="37" t="s">
        <v>295</v>
      </c>
      <c r="D1003" s="36">
        <v>1500</v>
      </c>
    </row>
    <row r="1004" spans="1:4" ht="31.5" x14ac:dyDescent="0.2">
      <c r="A1004" s="38"/>
      <c r="B1004" s="34" t="s">
        <v>1081</v>
      </c>
      <c r="C1004" s="37" t="s">
        <v>295</v>
      </c>
      <c r="D1004" s="36">
        <v>900</v>
      </c>
    </row>
    <row r="1005" spans="1:4" ht="31.5" x14ac:dyDescent="0.2">
      <c r="A1005" s="38"/>
      <c r="B1005" s="34" t="s">
        <v>1082</v>
      </c>
      <c r="C1005" s="37" t="s">
        <v>295</v>
      </c>
      <c r="D1005" s="36">
        <v>600</v>
      </c>
    </row>
    <row r="1006" spans="1:4" ht="31.5" x14ac:dyDescent="0.2">
      <c r="A1006" s="38"/>
      <c r="B1006" s="34" t="s">
        <v>1083</v>
      </c>
      <c r="C1006" s="37" t="s">
        <v>295</v>
      </c>
      <c r="D1006" s="36">
        <v>600</v>
      </c>
    </row>
    <row r="1007" spans="1:4" ht="31.5" x14ac:dyDescent="0.2">
      <c r="A1007" s="38"/>
      <c r="B1007" s="34" t="s">
        <v>1084</v>
      </c>
      <c r="C1007" s="37" t="s">
        <v>295</v>
      </c>
      <c r="D1007" s="36">
        <v>600</v>
      </c>
    </row>
    <row r="1008" spans="1:4" ht="31.5" x14ac:dyDescent="0.2">
      <c r="A1008" s="38"/>
      <c r="B1008" s="34" t="s">
        <v>1085</v>
      </c>
      <c r="C1008" s="37" t="s">
        <v>295</v>
      </c>
      <c r="D1008" s="36">
        <v>600</v>
      </c>
    </row>
    <row r="1009" spans="1:4" ht="31.5" x14ac:dyDescent="0.2">
      <c r="A1009" s="38"/>
      <c r="B1009" s="34" t="s">
        <v>1086</v>
      </c>
      <c r="C1009" s="37" t="s">
        <v>295</v>
      </c>
      <c r="D1009" s="36">
        <v>800</v>
      </c>
    </row>
    <row r="1010" spans="1:4" ht="31.5" x14ac:dyDescent="0.2">
      <c r="A1010" s="38"/>
      <c r="B1010" s="34" t="s">
        <v>1087</v>
      </c>
      <c r="C1010" s="37" t="s">
        <v>295</v>
      </c>
      <c r="D1010" s="36">
        <v>600</v>
      </c>
    </row>
    <row r="1011" spans="1:4" x14ac:dyDescent="0.2">
      <c r="A1011" s="38"/>
      <c r="B1011" s="34" t="s">
        <v>1088</v>
      </c>
      <c r="C1011" s="37" t="s">
        <v>295</v>
      </c>
      <c r="D1011" s="36">
        <v>800</v>
      </c>
    </row>
    <row r="1012" spans="1:4" x14ac:dyDescent="0.2">
      <c r="A1012" s="38"/>
      <c r="B1012" s="34" t="s">
        <v>1089</v>
      </c>
      <c r="C1012" s="37" t="s">
        <v>295</v>
      </c>
      <c r="D1012" s="36">
        <v>3200</v>
      </c>
    </row>
    <row r="1013" spans="1:4" ht="31.5" x14ac:dyDescent="0.2">
      <c r="A1013" s="38"/>
      <c r="B1013" s="34" t="s">
        <v>1090</v>
      </c>
      <c r="C1013" s="37" t="s">
        <v>295</v>
      </c>
      <c r="D1013" s="36">
        <v>800</v>
      </c>
    </row>
    <row r="1014" spans="1:4" x14ac:dyDescent="0.2">
      <c r="A1014" s="38"/>
      <c r="B1014" s="34" t="s">
        <v>1091</v>
      </c>
      <c r="C1014" s="37" t="s">
        <v>295</v>
      </c>
      <c r="D1014" s="36">
        <v>800</v>
      </c>
    </row>
    <row r="1015" spans="1:4" ht="31.5" x14ac:dyDescent="0.2">
      <c r="A1015" s="38"/>
      <c r="B1015" s="34" t="s">
        <v>1092</v>
      </c>
      <c r="C1015" s="37" t="s">
        <v>295</v>
      </c>
      <c r="D1015" s="36">
        <v>900</v>
      </c>
    </row>
    <row r="1016" spans="1:4" ht="31.5" x14ac:dyDescent="0.2">
      <c r="A1016" s="38"/>
      <c r="B1016" s="34" t="s">
        <v>1093</v>
      </c>
      <c r="C1016" s="37" t="s">
        <v>295</v>
      </c>
      <c r="D1016" s="36">
        <v>800</v>
      </c>
    </row>
    <row r="1017" spans="1:4" ht="47.25" x14ac:dyDescent="0.2">
      <c r="A1017" s="38"/>
      <c r="B1017" s="34" t="s">
        <v>1094</v>
      </c>
      <c r="C1017" s="37" t="s">
        <v>295</v>
      </c>
      <c r="D1017" s="36">
        <v>800</v>
      </c>
    </row>
    <row r="1018" spans="1:4" ht="47.25" x14ac:dyDescent="0.2">
      <c r="A1018" s="38"/>
      <c r="B1018" s="34" t="s">
        <v>1095</v>
      </c>
      <c r="C1018" s="37" t="s">
        <v>295</v>
      </c>
      <c r="D1018" s="36">
        <v>800</v>
      </c>
    </row>
    <row r="1019" spans="1:4" x14ac:dyDescent="0.2">
      <c r="A1019" s="38"/>
      <c r="B1019" s="34" t="s">
        <v>1096</v>
      </c>
      <c r="C1019" s="37" t="s">
        <v>295</v>
      </c>
      <c r="D1019" s="36">
        <v>2700</v>
      </c>
    </row>
    <row r="1020" spans="1:4" x14ac:dyDescent="0.2">
      <c r="A1020" s="38"/>
      <c r="B1020" s="34" t="s">
        <v>1097</v>
      </c>
      <c r="C1020" s="37" t="s">
        <v>295</v>
      </c>
      <c r="D1020" s="36">
        <v>2700</v>
      </c>
    </row>
    <row r="1021" spans="1:4" x14ac:dyDescent="0.2">
      <c r="A1021" s="38"/>
      <c r="B1021" s="34" t="s">
        <v>1098</v>
      </c>
      <c r="C1021" s="37" t="s">
        <v>295</v>
      </c>
      <c r="D1021" s="36">
        <v>2700</v>
      </c>
    </row>
    <row r="1022" spans="1:4" ht="31.5" x14ac:dyDescent="0.2">
      <c r="A1022" s="38"/>
      <c r="B1022" s="34" t="s">
        <v>1099</v>
      </c>
      <c r="C1022" s="37" t="s">
        <v>295</v>
      </c>
      <c r="D1022" s="36">
        <v>1800</v>
      </c>
    </row>
    <row r="1023" spans="1:4" ht="47.25" x14ac:dyDescent="0.2">
      <c r="A1023" s="38"/>
      <c r="B1023" s="34" t="s">
        <v>1100</v>
      </c>
      <c r="C1023" s="37" t="s">
        <v>295</v>
      </c>
      <c r="D1023" s="36">
        <v>2000</v>
      </c>
    </row>
    <row r="1024" spans="1:4" x14ac:dyDescent="0.2">
      <c r="A1024" s="38" t="s">
        <v>1101</v>
      </c>
      <c r="B1024" s="34"/>
      <c r="C1024" s="37"/>
      <c r="D1024" s="36"/>
    </row>
    <row r="1025" spans="1:4" x14ac:dyDescent="0.2">
      <c r="A1025" s="38" t="s">
        <v>514</v>
      </c>
      <c r="B1025" s="34"/>
      <c r="C1025" s="37"/>
      <c r="D1025" s="36"/>
    </row>
    <row r="1026" spans="1:4" ht="31.5" x14ac:dyDescent="0.2">
      <c r="A1026" s="38"/>
      <c r="B1026" s="34" t="s">
        <v>1102</v>
      </c>
      <c r="C1026" s="37" t="s">
        <v>295</v>
      </c>
      <c r="D1026" s="36">
        <v>1000</v>
      </c>
    </row>
    <row r="1027" spans="1:4" ht="31.5" x14ac:dyDescent="0.2">
      <c r="A1027" s="38"/>
      <c r="B1027" s="34" t="s">
        <v>1103</v>
      </c>
      <c r="C1027" s="37" t="s">
        <v>295</v>
      </c>
      <c r="D1027" s="36">
        <v>2700</v>
      </c>
    </row>
    <row r="1028" spans="1:4" ht="31.5" x14ac:dyDescent="0.2">
      <c r="A1028" s="38"/>
      <c r="B1028" s="34" t="s">
        <v>1104</v>
      </c>
      <c r="C1028" s="37" t="s">
        <v>295</v>
      </c>
      <c r="D1028" s="36">
        <v>600</v>
      </c>
    </row>
    <row r="1029" spans="1:4" ht="31.5" x14ac:dyDescent="0.2">
      <c r="A1029" s="38"/>
      <c r="B1029" s="34" t="s">
        <v>1105</v>
      </c>
      <c r="C1029" s="37" t="s">
        <v>295</v>
      </c>
      <c r="D1029" s="36">
        <v>500</v>
      </c>
    </row>
    <row r="1030" spans="1:4" ht="31.5" x14ac:dyDescent="0.2">
      <c r="A1030" s="38"/>
      <c r="B1030" s="34" t="s">
        <v>1106</v>
      </c>
      <c r="C1030" s="37" t="s">
        <v>295</v>
      </c>
      <c r="D1030" s="36">
        <v>2000</v>
      </c>
    </row>
    <row r="1031" spans="1:4" x14ac:dyDescent="0.2">
      <c r="A1031" s="38"/>
      <c r="B1031" s="34" t="s">
        <v>1107</v>
      </c>
      <c r="C1031" s="37" t="s">
        <v>295</v>
      </c>
      <c r="D1031" s="36">
        <v>1000</v>
      </c>
    </row>
    <row r="1032" spans="1:4" ht="31.5" x14ac:dyDescent="0.2">
      <c r="A1032" s="38"/>
      <c r="B1032" s="34" t="s">
        <v>1108</v>
      </c>
      <c r="C1032" s="37" t="s">
        <v>295</v>
      </c>
      <c r="D1032" s="36">
        <v>1000</v>
      </c>
    </row>
    <row r="1033" spans="1:4" ht="31.5" x14ac:dyDescent="0.2">
      <c r="A1033" s="38"/>
      <c r="B1033" s="34" t="s">
        <v>1109</v>
      </c>
      <c r="C1033" s="37" t="s">
        <v>295</v>
      </c>
      <c r="D1033" s="36">
        <v>900</v>
      </c>
    </row>
    <row r="1034" spans="1:4" ht="31.5" x14ac:dyDescent="0.2">
      <c r="A1034" s="38"/>
      <c r="B1034" s="34" t="s">
        <v>1110</v>
      </c>
      <c r="C1034" s="37" t="s">
        <v>295</v>
      </c>
      <c r="D1034" s="36">
        <v>500</v>
      </c>
    </row>
    <row r="1035" spans="1:4" ht="31.5" x14ac:dyDescent="0.2">
      <c r="A1035" s="38"/>
      <c r="B1035" s="34" t="s">
        <v>1111</v>
      </c>
      <c r="C1035" s="37" t="s">
        <v>295</v>
      </c>
      <c r="D1035" s="36">
        <v>900</v>
      </c>
    </row>
    <row r="1036" spans="1:4" ht="31.5" x14ac:dyDescent="0.2">
      <c r="A1036" s="38"/>
      <c r="B1036" s="34" t="s">
        <v>1112</v>
      </c>
      <c r="C1036" s="37" t="s">
        <v>295</v>
      </c>
      <c r="D1036" s="36">
        <v>400</v>
      </c>
    </row>
    <row r="1037" spans="1:4" ht="31.5" x14ac:dyDescent="0.2">
      <c r="A1037" s="38"/>
      <c r="B1037" s="34" t="s">
        <v>1113</v>
      </c>
      <c r="C1037" s="37" t="s">
        <v>295</v>
      </c>
      <c r="D1037" s="36">
        <v>800</v>
      </c>
    </row>
    <row r="1038" spans="1:4" x14ac:dyDescent="0.2">
      <c r="A1038" s="38"/>
      <c r="B1038" s="34" t="s">
        <v>1114</v>
      </c>
      <c r="C1038" s="37" t="s">
        <v>295</v>
      </c>
      <c r="D1038" s="36">
        <v>900</v>
      </c>
    </row>
    <row r="1039" spans="1:4" ht="31.5" x14ac:dyDescent="0.2">
      <c r="A1039" s="38"/>
      <c r="B1039" s="34" t="s">
        <v>1115</v>
      </c>
      <c r="C1039" s="37" t="s">
        <v>295</v>
      </c>
      <c r="D1039" s="36">
        <v>900</v>
      </c>
    </row>
    <row r="1040" spans="1:4" ht="31.5" x14ac:dyDescent="0.2">
      <c r="A1040" s="38"/>
      <c r="B1040" s="34" t="s">
        <v>1116</v>
      </c>
      <c r="C1040" s="37" t="s">
        <v>295</v>
      </c>
      <c r="D1040" s="36">
        <v>1100</v>
      </c>
    </row>
    <row r="1041" spans="1:4" ht="31.5" x14ac:dyDescent="0.2">
      <c r="A1041" s="38"/>
      <c r="B1041" s="34" t="s">
        <v>1117</v>
      </c>
      <c r="C1041" s="37" t="s">
        <v>295</v>
      </c>
      <c r="D1041" s="36">
        <v>600</v>
      </c>
    </row>
    <row r="1042" spans="1:4" ht="31.5" x14ac:dyDescent="0.2">
      <c r="A1042" s="38"/>
      <c r="B1042" s="34" t="s">
        <v>1118</v>
      </c>
      <c r="C1042" s="37" t="s">
        <v>295</v>
      </c>
      <c r="D1042" s="36">
        <v>600</v>
      </c>
    </row>
    <row r="1043" spans="1:4" ht="31.5" x14ac:dyDescent="0.2">
      <c r="A1043" s="38"/>
      <c r="B1043" s="34" t="s">
        <v>1119</v>
      </c>
      <c r="C1043" s="37" t="s">
        <v>295</v>
      </c>
      <c r="D1043" s="36">
        <v>800</v>
      </c>
    </row>
    <row r="1044" spans="1:4" ht="31.5" x14ac:dyDescent="0.2">
      <c r="A1044" s="38"/>
      <c r="B1044" s="34" t="s">
        <v>1120</v>
      </c>
      <c r="C1044" s="37" t="s">
        <v>295</v>
      </c>
      <c r="D1044" s="36">
        <v>800</v>
      </c>
    </row>
    <row r="1045" spans="1:4" ht="31.5" x14ac:dyDescent="0.2">
      <c r="A1045" s="38"/>
      <c r="B1045" s="34" t="s">
        <v>1121</v>
      </c>
      <c r="C1045" s="37" t="s">
        <v>295</v>
      </c>
      <c r="D1045" s="36">
        <v>900</v>
      </c>
    </row>
    <row r="1046" spans="1:4" ht="31.5" x14ac:dyDescent="0.2">
      <c r="A1046" s="38"/>
      <c r="B1046" s="34" t="s">
        <v>1122</v>
      </c>
      <c r="C1046" s="37" t="s">
        <v>295</v>
      </c>
      <c r="D1046" s="36">
        <v>800</v>
      </c>
    </row>
    <row r="1047" spans="1:4" x14ac:dyDescent="0.2">
      <c r="A1047" s="38" t="s">
        <v>1123</v>
      </c>
      <c r="B1047" s="34"/>
      <c r="C1047" s="37"/>
      <c r="D1047" s="36"/>
    </row>
    <row r="1048" spans="1:4" ht="31.5" x14ac:dyDescent="0.2">
      <c r="A1048" s="38"/>
      <c r="B1048" s="34" t="s">
        <v>1124</v>
      </c>
      <c r="C1048" s="37" t="s">
        <v>295</v>
      </c>
      <c r="D1048" s="36">
        <v>1100</v>
      </c>
    </row>
    <row r="1049" spans="1:4" ht="31.5" x14ac:dyDescent="0.2">
      <c r="A1049" s="38"/>
      <c r="B1049" s="34" t="s">
        <v>1125</v>
      </c>
      <c r="C1049" s="37" t="s">
        <v>295</v>
      </c>
      <c r="D1049" s="36">
        <v>1200</v>
      </c>
    </row>
    <row r="1050" spans="1:4" ht="31.5" x14ac:dyDescent="0.2">
      <c r="A1050" s="38"/>
      <c r="B1050" s="34" t="s">
        <v>1126</v>
      </c>
      <c r="C1050" s="37" t="s">
        <v>295</v>
      </c>
      <c r="D1050" s="36">
        <v>2000</v>
      </c>
    </row>
    <row r="1051" spans="1:4" ht="31.5" x14ac:dyDescent="0.2">
      <c r="A1051" s="38"/>
      <c r="B1051" s="34" t="s">
        <v>1127</v>
      </c>
      <c r="C1051" s="37" t="s">
        <v>295</v>
      </c>
      <c r="D1051" s="36">
        <v>1700</v>
      </c>
    </row>
    <row r="1052" spans="1:4" ht="31.5" x14ac:dyDescent="0.2">
      <c r="A1052" s="38"/>
      <c r="B1052" s="34" t="s">
        <v>1128</v>
      </c>
      <c r="C1052" s="37" t="s">
        <v>295</v>
      </c>
      <c r="D1052" s="36">
        <v>2900</v>
      </c>
    </row>
    <row r="1053" spans="1:4" ht="31.5" x14ac:dyDescent="0.2">
      <c r="A1053" s="38"/>
      <c r="B1053" s="34" t="s">
        <v>1129</v>
      </c>
      <c r="C1053" s="37" t="s">
        <v>295</v>
      </c>
      <c r="D1053" s="36">
        <v>1400</v>
      </c>
    </row>
    <row r="1054" spans="1:4" ht="31.5" x14ac:dyDescent="0.2">
      <c r="A1054" s="38"/>
      <c r="B1054" s="34" t="s">
        <v>1130</v>
      </c>
      <c r="C1054" s="37" t="s">
        <v>295</v>
      </c>
      <c r="D1054" s="36">
        <v>900</v>
      </c>
    </row>
    <row r="1055" spans="1:4" ht="31.5" x14ac:dyDescent="0.2">
      <c r="A1055" s="38"/>
      <c r="B1055" s="34" t="s">
        <v>1131</v>
      </c>
      <c r="C1055" s="37" t="s">
        <v>295</v>
      </c>
      <c r="D1055" s="36">
        <v>2100</v>
      </c>
    </row>
    <row r="1056" spans="1:4" ht="31.5" x14ac:dyDescent="0.2">
      <c r="A1056" s="38"/>
      <c r="B1056" s="34" t="s">
        <v>1132</v>
      </c>
      <c r="C1056" s="37" t="s">
        <v>295</v>
      </c>
      <c r="D1056" s="36">
        <v>2000</v>
      </c>
    </row>
    <row r="1057" spans="1:4" x14ac:dyDescent="0.2">
      <c r="A1057" s="38" t="s">
        <v>468</v>
      </c>
      <c r="B1057" s="34"/>
      <c r="C1057" s="37"/>
      <c r="D1057" s="36"/>
    </row>
    <row r="1058" spans="1:4" x14ac:dyDescent="0.2">
      <c r="A1058" s="38"/>
      <c r="B1058" s="34" t="s">
        <v>1133</v>
      </c>
      <c r="C1058" s="37" t="s">
        <v>295</v>
      </c>
      <c r="D1058" s="36">
        <v>500</v>
      </c>
    </row>
    <row r="1059" spans="1:4" x14ac:dyDescent="0.2">
      <c r="A1059" s="38"/>
      <c r="B1059" s="34" t="s">
        <v>1134</v>
      </c>
      <c r="C1059" s="37" t="s">
        <v>295</v>
      </c>
      <c r="D1059" s="36">
        <v>1200</v>
      </c>
    </row>
    <row r="1060" spans="1:4" ht="31.5" x14ac:dyDescent="0.2">
      <c r="A1060" s="38"/>
      <c r="B1060" s="34" t="s">
        <v>1135</v>
      </c>
      <c r="C1060" s="37" t="s">
        <v>295</v>
      </c>
      <c r="D1060" s="36">
        <v>600</v>
      </c>
    </row>
    <row r="1061" spans="1:4" ht="31.5" x14ac:dyDescent="0.2">
      <c r="A1061" s="38"/>
      <c r="B1061" s="34" t="s">
        <v>1136</v>
      </c>
      <c r="C1061" s="37" t="s">
        <v>295</v>
      </c>
      <c r="D1061" s="36">
        <v>1000</v>
      </c>
    </row>
    <row r="1062" spans="1:4" ht="31.5" x14ac:dyDescent="0.2">
      <c r="A1062" s="38"/>
      <c r="B1062" s="34" t="s">
        <v>1137</v>
      </c>
      <c r="C1062" s="37" t="s">
        <v>295</v>
      </c>
      <c r="D1062" s="36">
        <v>1000</v>
      </c>
    </row>
    <row r="1063" spans="1:4" ht="31.5" x14ac:dyDescent="0.2">
      <c r="A1063" s="38"/>
      <c r="B1063" s="34" t="s">
        <v>1138</v>
      </c>
      <c r="C1063" s="37" t="s">
        <v>295</v>
      </c>
      <c r="D1063" s="36">
        <v>1000</v>
      </c>
    </row>
    <row r="1064" spans="1:4" x14ac:dyDescent="0.2">
      <c r="A1064" s="38"/>
      <c r="B1064" s="34" t="s">
        <v>1139</v>
      </c>
      <c r="C1064" s="37" t="s">
        <v>295</v>
      </c>
      <c r="D1064" s="36">
        <v>1100</v>
      </c>
    </row>
    <row r="1065" spans="1:4" x14ac:dyDescent="0.2">
      <c r="A1065" s="38"/>
      <c r="B1065" s="34" t="s">
        <v>1140</v>
      </c>
      <c r="C1065" s="37" t="s">
        <v>295</v>
      </c>
      <c r="D1065" s="36">
        <v>1600</v>
      </c>
    </row>
    <row r="1066" spans="1:4" x14ac:dyDescent="0.2">
      <c r="A1066" s="38"/>
      <c r="B1066" s="34" t="s">
        <v>1141</v>
      </c>
      <c r="C1066" s="37" t="s">
        <v>295</v>
      </c>
      <c r="D1066" s="36">
        <v>1100</v>
      </c>
    </row>
    <row r="1067" spans="1:4" x14ac:dyDescent="0.2">
      <c r="A1067" s="38"/>
      <c r="B1067" s="34" t="s">
        <v>1142</v>
      </c>
      <c r="C1067" s="37" t="s">
        <v>295</v>
      </c>
      <c r="D1067" s="36">
        <v>1100</v>
      </c>
    </row>
    <row r="1068" spans="1:4" x14ac:dyDescent="0.2">
      <c r="A1068" s="38"/>
      <c r="B1068" s="34" t="s">
        <v>1143</v>
      </c>
      <c r="C1068" s="37" t="s">
        <v>295</v>
      </c>
      <c r="D1068" s="36">
        <v>600</v>
      </c>
    </row>
    <row r="1069" spans="1:4" ht="31.5" x14ac:dyDescent="0.2">
      <c r="A1069" s="38"/>
      <c r="B1069" s="34" t="s">
        <v>1144</v>
      </c>
      <c r="C1069" s="37" t="s">
        <v>295</v>
      </c>
      <c r="D1069" s="36">
        <v>600</v>
      </c>
    </row>
    <row r="1070" spans="1:4" ht="31.5" x14ac:dyDescent="0.2">
      <c r="A1070" s="38"/>
      <c r="B1070" s="34" t="s">
        <v>1145</v>
      </c>
      <c r="C1070" s="37" t="s">
        <v>295</v>
      </c>
      <c r="D1070" s="36">
        <v>1200</v>
      </c>
    </row>
    <row r="1071" spans="1:4" x14ac:dyDescent="0.2">
      <c r="A1071" s="38" t="s">
        <v>1146</v>
      </c>
      <c r="B1071" s="34"/>
      <c r="C1071" s="37"/>
      <c r="D1071" s="36"/>
    </row>
    <row r="1072" spans="1:4" ht="31.5" x14ac:dyDescent="0.2">
      <c r="A1072" s="38"/>
      <c r="B1072" s="34" t="s">
        <v>1147</v>
      </c>
      <c r="C1072" s="37" t="s">
        <v>295</v>
      </c>
      <c r="D1072" s="36">
        <v>3800</v>
      </c>
    </row>
    <row r="1073" spans="1:4" ht="31.5" x14ac:dyDescent="0.2">
      <c r="A1073" s="38"/>
      <c r="B1073" s="34" t="s">
        <v>1148</v>
      </c>
      <c r="C1073" s="37" t="s">
        <v>295</v>
      </c>
      <c r="D1073" s="36">
        <v>1200</v>
      </c>
    </row>
    <row r="1074" spans="1:4" x14ac:dyDescent="0.2">
      <c r="A1074" s="38"/>
      <c r="B1074" s="34" t="s">
        <v>1149</v>
      </c>
      <c r="C1074" s="37" t="s">
        <v>295</v>
      </c>
      <c r="D1074" s="36">
        <v>1200</v>
      </c>
    </row>
    <row r="1075" spans="1:4" x14ac:dyDescent="0.2">
      <c r="A1075" s="38"/>
      <c r="B1075" s="34" t="s">
        <v>1150</v>
      </c>
      <c r="C1075" s="37" t="s">
        <v>295</v>
      </c>
      <c r="D1075" s="36">
        <v>1200</v>
      </c>
    </row>
    <row r="1076" spans="1:4" ht="31.5" x14ac:dyDescent="0.2">
      <c r="A1076" s="38"/>
      <c r="B1076" s="34" t="s">
        <v>1151</v>
      </c>
      <c r="C1076" s="37" t="s">
        <v>295</v>
      </c>
      <c r="D1076" s="36">
        <v>1200</v>
      </c>
    </row>
    <row r="1077" spans="1:4" ht="31.5" x14ac:dyDescent="0.2">
      <c r="A1077" s="38"/>
      <c r="B1077" s="34" t="s">
        <v>1152</v>
      </c>
      <c r="C1077" s="37" t="s">
        <v>295</v>
      </c>
      <c r="D1077" s="36">
        <v>1200</v>
      </c>
    </row>
    <row r="1078" spans="1:4" ht="31.5" x14ac:dyDescent="0.2">
      <c r="A1078" s="38"/>
      <c r="B1078" s="34" t="s">
        <v>1153</v>
      </c>
      <c r="C1078" s="37" t="s">
        <v>295</v>
      </c>
      <c r="D1078" s="36">
        <v>1200</v>
      </c>
    </row>
    <row r="1079" spans="1:4" x14ac:dyDescent="0.2">
      <c r="A1079" s="38"/>
      <c r="B1079" s="34" t="s">
        <v>1154</v>
      </c>
      <c r="C1079" s="37" t="s">
        <v>295</v>
      </c>
      <c r="D1079" s="36">
        <v>1200</v>
      </c>
    </row>
    <row r="1080" spans="1:4" x14ac:dyDescent="0.2">
      <c r="A1080" s="38"/>
      <c r="B1080" s="34" t="s">
        <v>1155</v>
      </c>
      <c r="C1080" s="37" t="s">
        <v>295</v>
      </c>
      <c r="D1080" s="36">
        <v>1200</v>
      </c>
    </row>
    <row r="1081" spans="1:4" x14ac:dyDescent="0.2">
      <c r="A1081" s="38"/>
      <c r="B1081" s="34" t="s">
        <v>1156</v>
      </c>
      <c r="C1081" s="37" t="s">
        <v>295</v>
      </c>
      <c r="D1081" s="36">
        <v>1200</v>
      </c>
    </row>
    <row r="1082" spans="1:4" x14ac:dyDescent="0.2">
      <c r="A1082" s="38"/>
      <c r="B1082" s="34" t="s">
        <v>1157</v>
      </c>
      <c r="C1082" s="37" t="s">
        <v>295</v>
      </c>
      <c r="D1082" s="36">
        <v>1200</v>
      </c>
    </row>
    <row r="1083" spans="1:4" ht="31.5" x14ac:dyDescent="0.2">
      <c r="A1083" s="38"/>
      <c r="B1083" s="34" t="s">
        <v>1158</v>
      </c>
      <c r="C1083" s="37" t="s">
        <v>295</v>
      </c>
      <c r="D1083" s="36">
        <v>1200</v>
      </c>
    </row>
    <row r="1084" spans="1:4" ht="31.5" x14ac:dyDescent="0.2">
      <c r="A1084" s="38"/>
      <c r="B1084" s="34" t="s">
        <v>1159</v>
      </c>
      <c r="C1084" s="37" t="s">
        <v>295</v>
      </c>
      <c r="D1084" s="36">
        <v>1200</v>
      </c>
    </row>
    <row r="1085" spans="1:4" x14ac:dyDescent="0.2">
      <c r="A1085" s="38"/>
      <c r="B1085" s="34" t="s">
        <v>1160</v>
      </c>
      <c r="C1085" s="37" t="s">
        <v>295</v>
      </c>
      <c r="D1085" s="36">
        <v>1200</v>
      </c>
    </row>
    <row r="1086" spans="1:4" x14ac:dyDescent="0.2">
      <c r="A1086" s="38"/>
      <c r="B1086" s="34" t="s">
        <v>1161</v>
      </c>
      <c r="C1086" s="37" t="s">
        <v>295</v>
      </c>
      <c r="D1086" s="36">
        <v>1200</v>
      </c>
    </row>
    <row r="1087" spans="1:4" ht="31.5" x14ac:dyDescent="0.2">
      <c r="A1087" s="38"/>
      <c r="B1087" s="34" t="s">
        <v>1162</v>
      </c>
      <c r="C1087" s="37" t="s">
        <v>295</v>
      </c>
      <c r="D1087" s="36">
        <v>1200</v>
      </c>
    </row>
    <row r="1088" spans="1:4" x14ac:dyDescent="0.2">
      <c r="A1088" s="38"/>
      <c r="B1088" s="34" t="s">
        <v>1163</v>
      </c>
      <c r="C1088" s="37" t="s">
        <v>295</v>
      </c>
      <c r="D1088" s="36">
        <v>1200</v>
      </c>
    </row>
    <row r="1089" spans="1:4" ht="31.5" x14ac:dyDescent="0.2">
      <c r="A1089" s="38"/>
      <c r="B1089" s="34" t="s">
        <v>1164</v>
      </c>
      <c r="C1089" s="37" t="s">
        <v>295</v>
      </c>
      <c r="D1089" s="36">
        <v>1200</v>
      </c>
    </row>
    <row r="1090" spans="1:4" x14ac:dyDescent="0.2">
      <c r="A1090" s="38" t="s">
        <v>1165</v>
      </c>
      <c r="B1090" s="34"/>
      <c r="C1090" s="37"/>
      <c r="D1090" s="36"/>
    </row>
    <row r="1091" spans="1:4" x14ac:dyDescent="0.2">
      <c r="A1091" s="38" t="s">
        <v>1166</v>
      </c>
      <c r="B1091" s="34"/>
      <c r="C1091" s="37"/>
      <c r="D1091" s="36"/>
    </row>
    <row r="1092" spans="1:4" ht="47.25" x14ac:dyDescent="0.2">
      <c r="A1092" s="38"/>
      <c r="B1092" s="34" t="s">
        <v>1167</v>
      </c>
      <c r="C1092" s="37" t="s">
        <v>295</v>
      </c>
      <c r="D1092" s="36">
        <v>10200</v>
      </c>
    </row>
    <row r="1093" spans="1:4" ht="31.5" x14ac:dyDescent="0.2">
      <c r="A1093" s="38"/>
      <c r="B1093" s="34" t="s">
        <v>1168</v>
      </c>
      <c r="C1093" s="37" t="s">
        <v>295</v>
      </c>
      <c r="D1093" s="36">
        <v>21000</v>
      </c>
    </row>
    <row r="1094" spans="1:4" ht="31.5" x14ac:dyDescent="0.2">
      <c r="A1094" s="38"/>
      <c r="B1094" s="34" t="s">
        <v>1169</v>
      </c>
      <c r="C1094" s="37" t="s">
        <v>295</v>
      </c>
      <c r="D1094" s="36">
        <v>10800</v>
      </c>
    </row>
    <row r="1095" spans="1:4" ht="31.5" x14ac:dyDescent="0.2">
      <c r="A1095" s="38"/>
      <c r="B1095" s="34" t="s">
        <v>1170</v>
      </c>
      <c r="C1095" s="37" t="s">
        <v>295</v>
      </c>
      <c r="D1095" s="36">
        <v>10800</v>
      </c>
    </row>
    <row r="1096" spans="1:4" ht="31.5" x14ac:dyDescent="0.2">
      <c r="A1096" s="38"/>
      <c r="B1096" s="34" t="s">
        <v>1171</v>
      </c>
      <c r="C1096" s="37" t="s">
        <v>295</v>
      </c>
      <c r="D1096" s="36">
        <v>10800</v>
      </c>
    </row>
    <row r="1097" spans="1:4" ht="31.5" x14ac:dyDescent="0.2">
      <c r="A1097" s="38"/>
      <c r="B1097" s="34" t="s">
        <v>1172</v>
      </c>
      <c r="C1097" s="37" t="s">
        <v>295</v>
      </c>
      <c r="D1097" s="36">
        <v>10800</v>
      </c>
    </row>
    <row r="1098" spans="1:4" ht="47.25" x14ac:dyDescent="0.2">
      <c r="A1098" s="38"/>
      <c r="B1098" s="34" t="s">
        <v>1173</v>
      </c>
      <c r="C1098" s="37" t="s">
        <v>295</v>
      </c>
      <c r="D1098" s="36">
        <v>12600</v>
      </c>
    </row>
    <row r="1099" spans="1:4" x14ac:dyDescent="0.2">
      <c r="A1099" s="38" t="s">
        <v>1174</v>
      </c>
      <c r="B1099" s="34"/>
      <c r="C1099" s="37"/>
      <c r="D1099" s="36"/>
    </row>
    <row r="1100" spans="1:4" x14ac:dyDescent="0.2">
      <c r="A1100" s="38" t="s">
        <v>1175</v>
      </c>
      <c r="B1100" s="34"/>
      <c r="C1100" s="37"/>
      <c r="D1100" s="36"/>
    </row>
    <row r="1101" spans="1:4" ht="31.5" x14ac:dyDescent="0.2">
      <c r="A1101" s="38"/>
      <c r="B1101" s="34" t="s">
        <v>1176</v>
      </c>
      <c r="C1101" s="37" t="s">
        <v>295</v>
      </c>
      <c r="D1101" s="36">
        <v>2600</v>
      </c>
    </row>
    <row r="1102" spans="1:4" ht="31.5" x14ac:dyDescent="0.2">
      <c r="A1102" s="38"/>
      <c r="B1102" s="34" t="s">
        <v>1177</v>
      </c>
      <c r="C1102" s="37" t="s">
        <v>295</v>
      </c>
      <c r="D1102" s="36">
        <v>3600</v>
      </c>
    </row>
    <row r="1103" spans="1:4" x14ac:dyDescent="0.2">
      <c r="A1103" s="38" t="s">
        <v>1178</v>
      </c>
      <c r="B1103" s="34"/>
      <c r="C1103" s="37"/>
      <c r="D1103" s="36"/>
    </row>
    <row r="1104" spans="1:4" x14ac:dyDescent="0.2">
      <c r="A1104" s="38" t="s">
        <v>327</v>
      </c>
      <c r="B1104" s="34"/>
      <c r="C1104" s="37"/>
      <c r="D1104" s="36"/>
    </row>
    <row r="1105" spans="1:4" x14ac:dyDescent="0.2">
      <c r="A1105" s="38"/>
      <c r="B1105" s="34" t="s">
        <v>1179</v>
      </c>
      <c r="C1105" s="37" t="s">
        <v>295</v>
      </c>
      <c r="D1105" s="36">
        <v>800</v>
      </c>
    </row>
    <row r="1106" spans="1:4" x14ac:dyDescent="0.2">
      <c r="A1106" s="38"/>
      <c r="B1106" s="34" t="s">
        <v>1180</v>
      </c>
      <c r="C1106" s="37" t="s">
        <v>295</v>
      </c>
      <c r="D1106" s="36">
        <v>1400</v>
      </c>
    </row>
    <row r="1107" spans="1:4" x14ac:dyDescent="0.2">
      <c r="A1107" s="38" t="s">
        <v>969</v>
      </c>
      <c r="B1107" s="34"/>
      <c r="C1107" s="37"/>
      <c r="D1107" s="36"/>
    </row>
    <row r="1108" spans="1:4" x14ac:dyDescent="0.2">
      <c r="A1108" s="38"/>
      <c r="B1108" s="34" t="s">
        <v>1181</v>
      </c>
      <c r="C1108" s="37" t="s">
        <v>295</v>
      </c>
      <c r="D1108" s="36">
        <v>900</v>
      </c>
    </row>
    <row r="1109" spans="1:4" x14ac:dyDescent="0.2">
      <c r="A1109" s="38"/>
      <c r="B1109" s="34" t="s">
        <v>1182</v>
      </c>
      <c r="C1109" s="37" t="s">
        <v>295</v>
      </c>
      <c r="D1109" s="36">
        <v>800</v>
      </c>
    </row>
    <row r="1110" spans="1:4" x14ac:dyDescent="0.2">
      <c r="A1110" s="38"/>
      <c r="B1110" s="34" t="s">
        <v>1183</v>
      </c>
      <c r="C1110" s="37" t="s">
        <v>295</v>
      </c>
      <c r="D1110" s="36">
        <v>1400</v>
      </c>
    </row>
    <row r="1111" spans="1:4" x14ac:dyDescent="0.2">
      <c r="A1111" s="38" t="s">
        <v>420</v>
      </c>
      <c r="B1111" s="34"/>
      <c r="C1111" s="37"/>
      <c r="D1111" s="36"/>
    </row>
    <row r="1112" spans="1:4" ht="31.5" x14ac:dyDescent="0.2">
      <c r="A1112" s="38"/>
      <c r="B1112" s="34" t="s">
        <v>1184</v>
      </c>
      <c r="C1112" s="37" t="s">
        <v>295</v>
      </c>
      <c r="D1112" s="36">
        <v>1000</v>
      </c>
    </row>
    <row r="1113" spans="1:4" ht="31.5" x14ac:dyDescent="0.2">
      <c r="A1113" s="38"/>
      <c r="B1113" s="34" t="s">
        <v>1185</v>
      </c>
      <c r="C1113" s="37" t="s">
        <v>295</v>
      </c>
      <c r="D1113" s="36">
        <v>600</v>
      </c>
    </row>
    <row r="1114" spans="1:4" x14ac:dyDescent="0.2">
      <c r="A1114" s="38"/>
      <c r="B1114" s="34" t="s">
        <v>1186</v>
      </c>
      <c r="C1114" s="37" t="s">
        <v>295</v>
      </c>
      <c r="D1114" s="36">
        <v>1700</v>
      </c>
    </row>
    <row r="1115" spans="1:4" x14ac:dyDescent="0.2">
      <c r="A1115" s="38"/>
      <c r="B1115" s="34" t="s">
        <v>1187</v>
      </c>
      <c r="C1115" s="37" t="s">
        <v>295</v>
      </c>
      <c r="D1115" s="36">
        <v>1700</v>
      </c>
    </row>
    <row r="1116" spans="1:4" ht="31.5" x14ac:dyDescent="0.2">
      <c r="A1116" s="38"/>
      <c r="B1116" s="34" t="s">
        <v>1188</v>
      </c>
      <c r="C1116" s="37" t="s">
        <v>295</v>
      </c>
      <c r="D1116" s="36">
        <v>600</v>
      </c>
    </row>
    <row r="1117" spans="1:4" x14ac:dyDescent="0.2">
      <c r="A1117" s="38"/>
      <c r="B1117" s="34" t="s">
        <v>1189</v>
      </c>
      <c r="C1117" s="37" t="s">
        <v>295</v>
      </c>
      <c r="D1117" s="36">
        <v>800</v>
      </c>
    </row>
    <row r="1118" spans="1:4" x14ac:dyDescent="0.2">
      <c r="A1118" s="38"/>
      <c r="B1118" s="34" t="s">
        <v>1190</v>
      </c>
      <c r="C1118" s="37" t="s">
        <v>295</v>
      </c>
      <c r="D1118" s="36">
        <v>2700</v>
      </c>
    </row>
    <row r="1119" spans="1:4" ht="31.5" x14ac:dyDescent="0.2">
      <c r="A1119" s="38"/>
      <c r="B1119" s="34" t="s">
        <v>1191</v>
      </c>
      <c r="C1119" s="37" t="s">
        <v>295</v>
      </c>
      <c r="D1119" s="36">
        <v>1600</v>
      </c>
    </row>
    <row r="1120" spans="1:4" ht="31.5" x14ac:dyDescent="0.2">
      <c r="A1120" s="38"/>
      <c r="B1120" s="34" t="s">
        <v>1192</v>
      </c>
      <c r="C1120" s="37" t="s">
        <v>295</v>
      </c>
      <c r="D1120" s="36">
        <v>1400</v>
      </c>
    </row>
    <row r="1121" spans="1:4" x14ac:dyDescent="0.2">
      <c r="A1121" s="38"/>
      <c r="B1121" s="34" t="s">
        <v>1193</v>
      </c>
      <c r="C1121" s="37" t="s">
        <v>295</v>
      </c>
      <c r="D1121" s="36">
        <v>500</v>
      </c>
    </row>
    <row r="1122" spans="1:4" x14ac:dyDescent="0.2">
      <c r="A1122" s="38" t="s">
        <v>545</v>
      </c>
      <c r="B1122" s="34"/>
      <c r="C1122" s="37"/>
      <c r="D1122" s="36"/>
    </row>
    <row r="1123" spans="1:4" ht="31.5" x14ac:dyDescent="0.2">
      <c r="A1123" s="38"/>
      <c r="B1123" s="34" t="s">
        <v>1194</v>
      </c>
      <c r="C1123" s="37" t="s">
        <v>295</v>
      </c>
      <c r="D1123" s="36">
        <v>2400</v>
      </c>
    </row>
    <row r="1124" spans="1:4" x14ac:dyDescent="0.2">
      <c r="A1124" s="38" t="s">
        <v>1195</v>
      </c>
      <c r="B1124" s="34"/>
      <c r="C1124" s="37"/>
      <c r="D1124" s="36"/>
    </row>
    <row r="1125" spans="1:4" x14ac:dyDescent="0.2">
      <c r="A1125" s="38"/>
      <c r="B1125" s="34" t="s">
        <v>1196</v>
      </c>
      <c r="C1125" s="37" t="s">
        <v>295</v>
      </c>
      <c r="D1125" s="36">
        <v>2600</v>
      </c>
    </row>
    <row r="1126" spans="1:4" x14ac:dyDescent="0.2">
      <c r="A1126" s="38" t="s">
        <v>1197</v>
      </c>
      <c r="B1126" s="34"/>
      <c r="C1126" s="37"/>
      <c r="D1126" s="36"/>
    </row>
    <row r="1127" spans="1:4" ht="31.5" x14ac:dyDescent="0.2">
      <c r="A1127" s="38"/>
      <c r="B1127" s="34" t="s">
        <v>1198</v>
      </c>
      <c r="C1127" s="37" t="s">
        <v>295</v>
      </c>
      <c r="D1127" s="36">
        <v>1400</v>
      </c>
    </row>
    <row r="1128" spans="1:4" ht="31.5" x14ac:dyDescent="0.2">
      <c r="A1128" s="38"/>
      <c r="B1128" s="34" t="s">
        <v>1199</v>
      </c>
      <c r="C1128" s="37" t="s">
        <v>295</v>
      </c>
      <c r="D1128" s="36">
        <v>3600</v>
      </c>
    </row>
    <row r="1129" spans="1:4" ht="31.5" x14ac:dyDescent="0.2">
      <c r="A1129" s="38"/>
      <c r="B1129" s="34" t="s">
        <v>1200</v>
      </c>
      <c r="C1129" s="37" t="s">
        <v>295</v>
      </c>
      <c r="D1129" s="36">
        <v>800</v>
      </c>
    </row>
    <row r="1130" spans="1:4" x14ac:dyDescent="0.2">
      <c r="A1130" s="38"/>
      <c r="B1130" s="34" t="s">
        <v>1201</v>
      </c>
      <c r="C1130" s="37" t="s">
        <v>295</v>
      </c>
      <c r="D1130" s="36">
        <v>1200</v>
      </c>
    </row>
    <row r="1131" spans="1:4" ht="31.5" x14ac:dyDescent="0.2">
      <c r="A1131" s="38"/>
      <c r="B1131" s="34" t="s">
        <v>1202</v>
      </c>
      <c r="C1131" s="37" t="s">
        <v>295</v>
      </c>
      <c r="D1131" s="36">
        <v>2200</v>
      </c>
    </row>
    <row r="1132" spans="1:4" x14ac:dyDescent="0.2">
      <c r="A1132" s="38"/>
      <c r="B1132" s="34" t="s">
        <v>1203</v>
      </c>
      <c r="C1132" s="37" t="s">
        <v>295</v>
      </c>
      <c r="D1132" s="36">
        <v>6900</v>
      </c>
    </row>
    <row r="1133" spans="1:4" x14ac:dyDescent="0.2">
      <c r="A1133" s="38"/>
      <c r="B1133" s="34" t="s">
        <v>1204</v>
      </c>
      <c r="C1133" s="37" t="s">
        <v>295</v>
      </c>
      <c r="D1133" s="36">
        <v>1200</v>
      </c>
    </row>
    <row r="1134" spans="1:4" ht="31.5" x14ac:dyDescent="0.2">
      <c r="A1134" s="38"/>
      <c r="B1134" s="34" t="s">
        <v>1205</v>
      </c>
      <c r="C1134" s="37" t="s">
        <v>295</v>
      </c>
      <c r="D1134" s="36">
        <v>900</v>
      </c>
    </row>
    <row r="1135" spans="1:4" x14ac:dyDescent="0.2">
      <c r="A1135" s="38"/>
      <c r="B1135" s="34" t="s">
        <v>1206</v>
      </c>
      <c r="C1135" s="37" t="s">
        <v>295</v>
      </c>
      <c r="D1135" s="36">
        <v>600</v>
      </c>
    </row>
    <row r="1136" spans="1:4" ht="31.5" x14ac:dyDescent="0.2">
      <c r="A1136" s="38"/>
      <c r="B1136" s="34" t="s">
        <v>1207</v>
      </c>
      <c r="C1136" s="37" t="s">
        <v>295</v>
      </c>
      <c r="D1136" s="36">
        <v>900</v>
      </c>
    </row>
    <row r="1137" spans="1:4" x14ac:dyDescent="0.2">
      <c r="A1137" s="38"/>
      <c r="B1137" s="34" t="s">
        <v>1208</v>
      </c>
      <c r="C1137" s="37" t="s">
        <v>295</v>
      </c>
      <c r="D1137" s="36">
        <v>400</v>
      </c>
    </row>
    <row r="1138" spans="1:4" ht="31.5" x14ac:dyDescent="0.2">
      <c r="A1138" s="38"/>
      <c r="B1138" s="34" t="s">
        <v>1209</v>
      </c>
      <c r="C1138" s="37" t="s">
        <v>295</v>
      </c>
      <c r="D1138" s="36">
        <v>900</v>
      </c>
    </row>
    <row r="1139" spans="1:4" x14ac:dyDescent="0.2">
      <c r="A1139" s="38"/>
      <c r="B1139" s="34" t="s">
        <v>1210</v>
      </c>
      <c r="C1139" s="37" t="s">
        <v>295</v>
      </c>
      <c r="D1139" s="36">
        <v>1000</v>
      </c>
    </row>
    <row r="1140" spans="1:4" ht="31.5" x14ac:dyDescent="0.2">
      <c r="A1140" s="38"/>
      <c r="B1140" s="34" t="s">
        <v>1211</v>
      </c>
      <c r="C1140" s="37" t="s">
        <v>295</v>
      </c>
      <c r="D1140" s="36">
        <v>1200</v>
      </c>
    </row>
    <row r="1141" spans="1:4" x14ac:dyDescent="0.2">
      <c r="A1141" s="38"/>
      <c r="B1141" s="34" t="s">
        <v>1212</v>
      </c>
      <c r="C1141" s="37" t="s">
        <v>295</v>
      </c>
      <c r="D1141" s="36">
        <v>600</v>
      </c>
    </row>
    <row r="1142" spans="1:4" ht="31.5" x14ac:dyDescent="0.2">
      <c r="A1142" s="38"/>
      <c r="B1142" s="34" t="s">
        <v>1213</v>
      </c>
      <c r="C1142" s="37" t="s">
        <v>295</v>
      </c>
      <c r="D1142" s="36">
        <v>500</v>
      </c>
    </row>
    <row r="1143" spans="1:4" ht="31.5" x14ac:dyDescent="0.2">
      <c r="A1143" s="38"/>
      <c r="B1143" s="34" t="s">
        <v>1214</v>
      </c>
      <c r="C1143" s="37" t="s">
        <v>295</v>
      </c>
      <c r="D1143" s="36">
        <v>800</v>
      </c>
    </row>
    <row r="1144" spans="1:4" ht="31.5" x14ac:dyDescent="0.2">
      <c r="A1144" s="38"/>
      <c r="B1144" s="34" t="s">
        <v>1215</v>
      </c>
      <c r="C1144" s="37" t="s">
        <v>295</v>
      </c>
      <c r="D1144" s="36">
        <v>800</v>
      </c>
    </row>
    <row r="1145" spans="1:4" ht="31.5" x14ac:dyDescent="0.2">
      <c r="A1145" s="38"/>
      <c r="B1145" s="34" t="s">
        <v>1216</v>
      </c>
      <c r="C1145" s="37" t="s">
        <v>295</v>
      </c>
      <c r="D1145" s="36">
        <v>600</v>
      </c>
    </row>
    <row r="1146" spans="1:4" ht="31.5" x14ac:dyDescent="0.2">
      <c r="A1146" s="38"/>
      <c r="B1146" s="34" t="s">
        <v>1217</v>
      </c>
      <c r="C1146" s="37" t="s">
        <v>295</v>
      </c>
      <c r="D1146" s="36">
        <v>2400</v>
      </c>
    </row>
    <row r="1147" spans="1:4" ht="31.5" x14ac:dyDescent="0.2">
      <c r="A1147" s="38"/>
      <c r="B1147" s="34" t="s">
        <v>1218</v>
      </c>
      <c r="C1147" s="37" t="s">
        <v>295</v>
      </c>
      <c r="D1147" s="36">
        <v>900</v>
      </c>
    </row>
    <row r="1148" spans="1:4" x14ac:dyDescent="0.2">
      <c r="A1148" s="38"/>
      <c r="B1148" s="34" t="s">
        <v>1219</v>
      </c>
      <c r="C1148" s="37" t="s">
        <v>295</v>
      </c>
      <c r="D1148" s="36">
        <v>8400</v>
      </c>
    </row>
    <row r="1149" spans="1:4" x14ac:dyDescent="0.2">
      <c r="A1149" s="38"/>
      <c r="B1149" s="34" t="s">
        <v>1220</v>
      </c>
      <c r="C1149" s="37" t="s">
        <v>295</v>
      </c>
      <c r="D1149" s="36">
        <v>1200</v>
      </c>
    </row>
    <row r="1150" spans="1:4" x14ac:dyDescent="0.2">
      <c r="A1150" s="38" t="s">
        <v>1221</v>
      </c>
      <c r="B1150" s="34"/>
      <c r="C1150" s="37"/>
      <c r="D1150" s="36"/>
    </row>
    <row r="1151" spans="1:4" ht="31.5" x14ac:dyDescent="0.2">
      <c r="A1151" s="48"/>
      <c r="B1151" s="34" t="s">
        <v>1222</v>
      </c>
      <c r="C1151" s="37" t="s">
        <v>295</v>
      </c>
      <c r="D1151" s="36">
        <v>6600</v>
      </c>
    </row>
  </sheetData>
  <autoFilter ref="A10:D1151" xr:uid="{00000000-0009-0000-0000-000000000000}"/>
  <mergeCells count="28">
    <mergeCell ref="A9:D9"/>
    <mergeCell ref="A21:D21"/>
    <mergeCell ref="A11:D11"/>
    <mergeCell ref="A117:D117"/>
    <mergeCell ref="A103:D103"/>
    <mergeCell ref="A98:D98"/>
    <mergeCell ref="A68:D68"/>
    <mergeCell ref="A55:D55"/>
    <mergeCell ref="A62:A63"/>
    <mergeCell ref="A187:D187"/>
    <mergeCell ref="A175:D175"/>
    <mergeCell ref="A171:D171"/>
    <mergeCell ref="A141:D141"/>
    <mergeCell ref="A140:D140"/>
    <mergeCell ref="A129:D129"/>
    <mergeCell ref="A124:A128"/>
    <mergeCell ref="A122:A123"/>
    <mergeCell ref="A25:D25"/>
    <mergeCell ref="A36:A49"/>
    <mergeCell ref="A79:A81"/>
    <mergeCell ref="A51:D51"/>
    <mergeCell ref="A35:D35"/>
    <mergeCell ref="A8:D8"/>
    <mergeCell ref="A7:D7"/>
    <mergeCell ref="C2:D2"/>
    <mergeCell ref="C3:D3"/>
    <mergeCell ref="C4:D4"/>
    <mergeCell ref="A6:D6"/>
  </mergeCells>
  <phoneticPr fontId="0" type="noConversion"/>
  <pageMargins left="0.6692913385826772" right="0.39370078740157483" top="0.51181102362204722" bottom="0.31496062992125984" header="0.19685039370078741" footer="0.23622047244094491"/>
  <pageSetup paperSize="9" scale="76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8"/>
  <sheetViews>
    <sheetView topLeftCell="A4" workbookViewId="0">
      <selection activeCell="J19" sqref="J19"/>
    </sheetView>
  </sheetViews>
  <sheetFormatPr defaultRowHeight="12.75" x14ac:dyDescent="0.2"/>
  <cols>
    <col min="1" max="1" width="26.140625" customWidth="1"/>
    <col min="2" max="2" width="72.5703125" customWidth="1"/>
    <col min="3" max="3" width="13.7109375" customWidth="1"/>
    <col min="4" max="4" width="20.42578125" customWidth="1"/>
  </cols>
  <sheetData>
    <row r="1" spans="1:4" ht="15" x14ac:dyDescent="0.25">
      <c r="A1" s="23"/>
      <c r="B1" s="23"/>
      <c r="C1" s="101" t="s">
        <v>90</v>
      </c>
      <c r="D1" s="102"/>
    </row>
    <row r="2" spans="1:4" ht="15" x14ac:dyDescent="0.25">
      <c r="A2" s="23"/>
      <c r="B2" s="23"/>
      <c r="C2" s="101" t="s">
        <v>291</v>
      </c>
      <c r="D2" s="102"/>
    </row>
    <row r="3" spans="1:4" ht="15" x14ac:dyDescent="0.25">
      <c r="A3" s="23"/>
      <c r="B3" s="23"/>
      <c r="C3" s="101" t="s">
        <v>91</v>
      </c>
      <c r="D3" s="102"/>
    </row>
    <row r="4" spans="1:4" ht="15.75" x14ac:dyDescent="0.25">
      <c r="A4" s="23"/>
      <c r="B4" s="23"/>
      <c r="C4" s="101"/>
      <c r="D4" s="102"/>
    </row>
    <row r="5" spans="1:4" ht="15" x14ac:dyDescent="0.25">
      <c r="A5" s="23"/>
      <c r="B5" s="23"/>
      <c r="C5" s="23"/>
      <c r="D5" s="23"/>
    </row>
    <row r="6" spans="1:4" ht="18.75" x14ac:dyDescent="0.2">
      <c r="A6" s="99" t="s">
        <v>1</v>
      </c>
      <c r="B6" s="99"/>
      <c r="C6" s="99"/>
      <c r="D6" s="100"/>
    </row>
    <row r="7" spans="1:4" ht="18.75" x14ac:dyDescent="0.2">
      <c r="A7" s="99" t="s">
        <v>1275</v>
      </c>
      <c r="B7" s="99"/>
      <c r="C7" s="99"/>
      <c r="D7" s="100"/>
    </row>
    <row r="8" spans="1:4" ht="18.75" x14ac:dyDescent="0.2">
      <c r="A8" s="99"/>
      <c r="B8" s="99"/>
      <c r="C8" s="99"/>
      <c r="D8" s="100"/>
    </row>
    <row r="9" spans="1:4" ht="15" x14ac:dyDescent="0.2">
      <c r="A9" s="49"/>
      <c r="B9" s="50"/>
      <c r="C9" s="51"/>
      <c r="D9" s="52"/>
    </row>
    <row r="10" spans="1:4" ht="39" customHeight="1" x14ac:dyDescent="0.2">
      <c r="A10" s="53" t="s">
        <v>88</v>
      </c>
      <c r="B10" s="53" t="s">
        <v>30</v>
      </c>
      <c r="C10" s="53" t="s">
        <v>31</v>
      </c>
      <c r="D10" s="54" t="s">
        <v>1276</v>
      </c>
    </row>
    <row r="11" spans="1:4" ht="18.75" x14ac:dyDescent="0.2">
      <c r="A11" s="74" t="s">
        <v>1277</v>
      </c>
      <c r="B11" s="55"/>
      <c r="C11" s="55"/>
      <c r="D11" s="56"/>
    </row>
    <row r="12" spans="1:4" ht="15.75" x14ac:dyDescent="0.2">
      <c r="A12" s="57"/>
      <c r="B12" s="58" t="s">
        <v>1369</v>
      </c>
      <c r="C12" s="35" t="s">
        <v>1278</v>
      </c>
      <c r="D12" s="59">
        <v>300</v>
      </c>
    </row>
    <row r="13" spans="1:4" ht="31.5" x14ac:dyDescent="0.2">
      <c r="A13" s="57"/>
      <c r="B13" s="58" t="s">
        <v>1370</v>
      </c>
      <c r="C13" s="35" t="s">
        <v>1278</v>
      </c>
      <c r="D13" s="59">
        <v>600</v>
      </c>
    </row>
    <row r="14" spans="1:4" ht="15.75" x14ac:dyDescent="0.2">
      <c r="A14" s="60"/>
      <c r="B14" s="61" t="s">
        <v>1279</v>
      </c>
      <c r="C14" s="35" t="s">
        <v>73</v>
      </c>
      <c r="D14" s="59">
        <v>200</v>
      </c>
    </row>
    <row r="15" spans="1:4" ht="15.75" x14ac:dyDescent="0.2">
      <c r="A15" s="60"/>
      <c r="B15" s="61" t="s">
        <v>1280</v>
      </c>
      <c r="C15" s="35" t="s">
        <v>73</v>
      </c>
      <c r="D15" s="59">
        <v>150</v>
      </c>
    </row>
    <row r="16" spans="1:4" ht="15.75" x14ac:dyDescent="0.2">
      <c r="A16" s="60"/>
      <c r="B16" s="58" t="s">
        <v>1281</v>
      </c>
      <c r="C16" s="35" t="s">
        <v>73</v>
      </c>
      <c r="D16" s="59">
        <v>50</v>
      </c>
    </row>
    <row r="17" spans="1:4" ht="15.75" x14ac:dyDescent="0.2">
      <c r="A17" s="60"/>
      <c r="B17" s="58" t="s">
        <v>1281</v>
      </c>
      <c r="C17" s="35" t="s">
        <v>1282</v>
      </c>
      <c r="D17" s="59">
        <v>100</v>
      </c>
    </row>
    <row r="18" spans="1:4" ht="15.75" x14ac:dyDescent="0.2">
      <c r="A18" s="60"/>
      <c r="B18" s="58" t="s">
        <v>1283</v>
      </c>
      <c r="C18" s="35" t="s">
        <v>73</v>
      </c>
      <c r="D18" s="59">
        <v>150</v>
      </c>
    </row>
    <row r="19" spans="1:4" ht="15.75" x14ac:dyDescent="0.2">
      <c r="A19" s="60"/>
      <c r="B19" s="58" t="s">
        <v>1284</v>
      </c>
      <c r="C19" s="35" t="s">
        <v>73</v>
      </c>
      <c r="D19" s="59">
        <v>70</v>
      </c>
    </row>
    <row r="20" spans="1:4" ht="15.75" x14ac:dyDescent="0.2">
      <c r="A20" s="60"/>
      <c r="B20" s="58" t="s">
        <v>1285</v>
      </c>
      <c r="C20" s="62" t="s">
        <v>73</v>
      </c>
      <c r="D20" s="59">
        <v>160</v>
      </c>
    </row>
    <row r="21" spans="1:4" ht="15.75" x14ac:dyDescent="0.2">
      <c r="A21" s="60"/>
      <c r="B21" s="58" t="s">
        <v>1286</v>
      </c>
      <c r="C21" s="35" t="s">
        <v>73</v>
      </c>
      <c r="D21" s="59">
        <v>110</v>
      </c>
    </row>
    <row r="22" spans="1:4" ht="15.75" x14ac:dyDescent="0.2">
      <c r="A22" s="63"/>
      <c r="B22" s="58" t="s">
        <v>1287</v>
      </c>
      <c r="C22" s="35" t="s">
        <v>73</v>
      </c>
      <c r="D22" s="59">
        <v>120</v>
      </c>
    </row>
    <row r="23" spans="1:4" ht="18.75" x14ac:dyDescent="0.2">
      <c r="A23" s="74" t="s">
        <v>1288</v>
      </c>
      <c r="B23" s="55"/>
      <c r="C23" s="55"/>
      <c r="D23" s="64"/>
    </row>
    <row r="24" spans="1:4" ht="15.75" x14ac:dyDescent="0.2">
      <c r="A24" s="65"/>
      <c r="B24" s="66" t="s">
        <v>1289</v>
      </c>
      <c r="C24" s="37" t="s">
        <v>73</v>
      </c>
      <c r="D24" s="59">
        <v>4000</v>
      </c>
    </row>
    <row r="25" spans="1:4" ht="15.75" x14ac:dyDescent="0.2">
      <c r="A25" s="65"/>
      <c r="B25" s="66" t="s">
        <v>1289</v>
      </c>
      <c r="C25" s="37" t="s">
        <v>1290</v>
      </c>
      <c r="D25" s="59">
        <v>2700</v>
      </c>
    </row>
    <row r="26" spans="1:4" ht="15.75" x14ac:dyDescent="0.2">
      <c r="A26" s="65"/>
      <c r="B26" s="66" t="s">
        <v>1291</v>
      </c>
      <c r="C26" s="37" t="s">
        <v>73</v>
      </c>
      <c r="D26" s="59">
        <v>2700</v>
      </c>
    </row>
    <row r="27" spans="1:4" ht="15.75" x14ac:dyDescent="0.2">
      <c r="A27" s="65"/>
      <c r="B27" s="66" t="s">
        <v>1291</v>
      </c>
      <c r="C27" s="37" t="s">
        <v>1290</v>
      </c>
      <c r="D27" s="59">
        <v>2000</v>
      </c>
    </row>
    <row r="28" spans="1:4" ht="15.75" x14ac:dyDescent="0.2">
      <c r="A28" s="65"/>
      <c r="B28" s="66" t="s">
        <v>1292</v>
      </c>
      <c r="C28" s="37" t="s">
        <v>73</v>
      </c>
      <c r="D28" s="59">
        <v>300</v>
      </c>
    </row>
    <row r="29" spans="1:4" ht="15.75" x14ac:dyDescent="0.2">
      <c r="A29" s="65"/>
      <c r="B29" s="66" t="s">
        <v>1293</v>
      </c>
      <c r="C29" s="37" t="s">
        <v>73</v>
      </c>
      <c r="D29" s="59">
        <v>1400</v>
      </c>
    </row>
    <row r="30" spans="1:4" ht="15.75" x14ac:dyDescent="0.2">
      <c r="A30" s="65"/>
      <c r="B30" s="66" t="s">
        <v>1293</v>
      </c>
      <c r="C30" s="37" t="s">
        <v>1294</v>
      </c>
      <c r="D30" s="59">
        <v>2000</v>
      </c>
    </row>
    <row r="31" spans="1:4" ht="15.75" x14ac:dyDescent="0.2">
      <c r="A31" s="65"/>
      <c r="B31" s="66" t="s">
        <v>1295</v>
      </c>
      <c r="C31" s="37" t="s">
        <v>73</v>
      </c>
      <c r="D31" s="59">
        <v>700</v>
      </c>
    </row>
    <row r="32" spans="1:4" ht="15.75" x14ac:dyDescent="0.2">
      <c r="A32" s="65"/>
      <c r="B32" s="66" t="s">
        <v>1296</v>
      </c>
      <c r="C32" s="37" t="s">
        <v>73</v>
      </c>
      <c r="D32" s="59">
        <v>250</v>
      </c>
    </row>
    <row r="33" spans="1:4" ht="15.75" x14ac:dyDescent="0.2">
      <c r="A33" s="65"/>
      <c r="B33" s="66" t="s">
        <v>1296</v>
      </c>
      <c r="C33" s="37" t="s">
        <v>1290</v>
      </c>
      <c r="D33" s="59">
        <v>600</v>
      </c>
    </row>
    <row r="34" spans="1:4" ht="15.75" x14ac:dyDescent="0.2">
      <c r="A34" s="65"/>
      <c r="B34" s="66" t="s">
        <v>1297</v>
      </c>
      <c r="C34" s="67" t="s">
        <v>73</v>
      </c>
      <c r="D34" s="59">
        <v>1500</v>
      </c>
    </row>
    <row r="35" spans="1:4" ht="18.75" x14ac:dyDescent="0.2">
      <c r="A35" s="74" t="s">
        <v>1298</v>
      </c>
      <c r="B35" s="55"/>
      <c r="C35" s="55"/>
      <c r="D35" s="64"/>
    </row>
    <row r="36" spans="1:4" ht="15.75" x14ac:dyDescent="0.2">
      <c r="A36" s="68"/>
      <c r="B36" s="66" t="s">
        <v>1299</v>
      </c>
      <c r="C36" s="37" t="s">
        <v>1300</v>
      </c>
      <c r="D36" s="59">
        <v>150</v>
      </c>
    </row>
    <row r="37" spans="1:4" ht="15.75" x14ac:dyDescent="0.2">
      <c r="A37" s="68"/>
      <c r="B37" s="66" t="s">
        <v>1301</v>
      </c>
      <c r="C37" s="37" t="s">
        <v>1302</v>
      </c>
      <c r="D37" s="59">
        <v>300</v>
      </c>
    </row>
    <row r="38" spans="1:4" ht="18.75" x14ac:dyDescent="0.2">
      <c r="A38" s="74" t="s">
        <v>1303</v>
      </c>
      <c r="B38" s="55"/>
      <c r="C38" s="55"/>
      <c r="D38" s="64"/>
    </row>
    <row r="39" spans="1:4" ht="15.75" x14ac:dyDescent="0.2">
      <c r="A39" s="65"/>
      <c r="B39" s="58" t="s">
        <v>1304</v>
      </c>
      <c r="C39" s="69" t="s">
        <v>1305</v>
      </c>
      <c r="D39" s="59">
        <v>160</v>
      </c>
    </row>
    <row r="40" spans="1:4" ht="15.75" x14ac:dyDescent="0.2">
      <c r="A40" s="65"/>
      <c r="B40" s="66" t="s">
        <v>1306</v>
      </c>
      <c r="C40" s="37" t="s">
        <v>1305</v>
      </c>
      <c r="D40" s="59">
        <v>330</v>
      </c>
    </row>
    <row r="41" spans="1:4" ht="15.75" x14ac:dyDescent="0.2">
      <c r="A41" s="65"/>
      <c r="B41" s="70" t="s">
        <v>1365</v>
      </c>
      <c r="C41" s="40" t="s">
        <v>1305</v>
      </c>
      <c r="D41" s="59">
        <v>450</v>
      </c>
    </row>
    <row r="42" spans="1:4" ht="15.75" x14ac:dyDescent="0.2">
      <c r="A42" s="65"/>
      <c r="B42" s="66" t="s">
        <v>1307</v>
      </c>
      <c r="C42" s="37" t="s">
        <v>1308</v>
      </c>
      <c r="D42" s="59">
        <v>10</v>
      </c>
    </row>
    <row r="43" spans="1:4" ht="15.75" x14ac:dyDescent="0.2">
      <c r="A43" s="65"/>
      <c r="B43" s="58" t="s">
        <v>1309</v>
      </c>
      <c r="C43" s="69" t="s">
        <v>1305</v>
      </c>
      <c r="D43" s="59">
        <v>20</v>
      </c>
    </row>
    <row r="44" spans="1:4" ht="15.75" x14ac:dyDescent="0.2">
      <c r="A44" s="65"/>
      <c r="B44" s="66" t="s">
        <v>1310</v>
      </c>
      <c r="C44" s="37" t="s">
        <v>1305</v>
      </c>
      <c r="D44" s="59">
        <v>400</v>
      </c>
    </row>
    <row r="45" spans="1:4" ht="15.75" x14ac:dyDescent="0.2">
      <c r="A45" s="65"/>
      <c r="B45" s="58" t="s">
        <v>1311</v>
      </c>
      <c r="C45" s="69" t="s">
        <v>1305</v>
      </c>
      <c r="D45" s="59">
        <v>350</v>
      </c>
    </row>
    <row r="46" spans="1:4" ht="15.75" x14ac:dyDescent="0.2">
      <c r="A46" s="65"/>
      <c r="B46" s="66" t="s">
        <v>1312</v>
      </c>
      <c r="C46" s="37" t="s">
        <v>1305</v>
      </c>
      <c r="D46" s="59">
        <v>50</v>
      </c>
    </row>
    <row r="47" spans="1:4" ht="15.75" x14ac:dyDescent="0.2">
      <c r="A47" s="65"/>
      <c r="B47" s="66" t="s">
        <v>1366</v>
      </c>
      <c r="C47" s="37" t="s">
        <v>1305</v>
      </c>
      <c r="D47" s="59">
        <v>100</v>
      </c>
    </row>
    <row r="48" spans="1:4" ht="15.75" x14ac:dyDescent="0.2">
      <c r="A48" s="65"/>
      <c r="B48" s="66" t="s">
        <v>1313</v>
      </c>
      <c r="C48" s="37" t="s">
        <v>1305</v>
      </c>
      <c r="D48" s="59">
        <v>100</v>
      </c>
    </row>
    <row r="49" spans="1:4" ht="15.75" x14ac:dyDescent="0.2">
      <c r="A49" s="65"/>
      <c r="B49" s="58" t="s">
        <v>1314</v>
      </c>
      <c r="C49" s="69" t="s">
        <v>1305</v>
      </c>
      <c r="D49" s="59">
        <v>650</v>
      </c>
    </row>
    <row r="50" spans="1:4" ht="15.75" x14ac:dyDescent="0.2">
      <c r="A50" s="65"/>
      <c r="B50" s="58" t="s">
        <v>1315</v>
      </c>
      <c r="C50" s="35" t="s">
        <v>1305</v>
      </c>
      <c r="D50" s="59">
        <v>1200</v>
      </c>
    </row>
    <row r="51" spans="1:4" ht="15.75" x14ac:dyDescent="0.2">
      <c r="A51" s="65"/>
      <c r="B51" s="58" t="s">
        <v>1316</v>
      </c>
      <c r="C51" s="35" t="s">
        <v>1305</v>
      </c>
      <c r="D51" s="59">
        <v>1200</v>
      </c>
    </row>
    <row r="52" spans="1:4" ht="15.75" x14ac:dyDescent="0.2">
      <c r="A52" s="65"/>
      <c r="B52" s="58" t="s">
        <v>1317</v>
      </c>
      <c r="C52" s="35" t="s">
        <v>1305</v>
      </c>
      <c r="D52" s="59">
        <v>1200</v>
      </c>
    </row>
    <row r="53" spans="1:4" ht="15.75" x14ac:dyDescent="0.2">
      <c r="A53" s="65"/>
      <c r="B53" s="58" t="s">
        <v>1318</v>
      </c>
      <c r="C53" s="35" t="s">
        <v>1305</v>
      </c>
      <c r="D53" s="59">
        <v>1200</v>
      </c>
    </row>
    <row r="54" spans="1:4" ht="15.75" x14ac:dyDescent="0.2">
      <c r="A54" s="65"/>
      <c r="B54" s="58" t="s">
        <v>1319</v>
      </c>
      <c r="C54" s="35" t="s">
        <v>1305</v>
      </c>
      <c r="D54" s="59">
        <v>1200</v>
      </c>
    </row>
    <row r="55" spans="1:4" ht="15.75" x14ac:dyDescent="0.2">
      <c r="A55" s="71"/>
      <c r="B55" s="58" t="s">
        <v>1320</v>
      </c>
      <c r="C55" s="35" t="s">
        <v>1305</v>
      </c>
      <c r="D55" s="59">
        <v>1100</v>
      </c>
    </row>
    <row r="56" spans="1:4" ht="15.75" x14ac:dyDescent="0.2">
      <c r="A56" s="71"/>
      <c r="B56" s="58" t="s">
        <v>1321</v>
      </c>
      <c r="C56" s="35" t="s">
        <v>1305</v>
      </c>
      <c r="D56" s="59">
        <v>1520</v>
      </c>
    </row>
    <row r="57" spans="1:4" ht="15.75" x14ac:dyDescent="0.2">
      <c r="A57" s="71"/>
      <c r="B57" s="58" t="s">
        <v>1322</v>
      </c>
      <c r="C57" s="35" t="s">
        <v>1305</v>
      </c>
      <c r="D57" s="59">
        <v>1520</v>
      </c>
    </row>
    <row r="58" spans="1:4" ht="15.75" x14ac:dyDescent="0.2">
      <c r="A58" s="71"/>
      <c r="B58" s="58" t="s">
        <v>1323</v>
      </c>
      <c r="C58" s="35" t="s">
        <v>1305</v>
      </c>
      <c r="D58" s="59">
        <v>1520</v>
      </c>
    </row>
    <row r="59" spans="1:4" ht="15.75" x14ac:dyDescent="0.2">
      <c r="A59" s="65"/>
      <c r="B59" s="66" t="s">
        <v>1324</v>
      </c>
      <c r="C59" s="37" t="s">
        <v>1325</v>
      </c>
      <c r="D59" s="59">
        <v>110</v>
      </c>
    </row>
    <row r="60" spans="1:4" ht="15.75" x14ac:dyDescent="0.2">
      <c r="A60" s="65"/>
      <c r="B60" s="58" t="s">
        <v>1326</v>
      </c>
      <c r="C60" s="69" t="s">
        <v>1325</v>
      </c>
      <c r="D60" s="59">
        <v>170</v>
      </c>
    </row>
    <row r="61" spans="1:4" ht="15.75" x14ac:dyDescent="0.2">
      <c r="A61" s="65"/>
      <c r="B61" s="58" t="s">
        <v>1327</v>
      </c>
      <c r="C61" s="69" t="s">
        <v>1305</v>
      </c>
      <c r="D61" s="59">
        <v>1600</v>
      </c>
    </row>
    <row r="62" spans="1:4" ht="15.75" x14ac:dyDescent="0.2">
      <c r="A62" s="65"/>
      <c r="B62" s="66" t="s">
        <v>1328</v>
      </c>
      <c r="C62" s="37" t="s">
        <v>1305</v>
      </c>
      <c r="D62" s="59">
        <v>10</v>
      </c>
    </row>
    <row r="63" spans="1:4" ht="15.75" x14ac:dyDescent="0.2">
      <c r="A63" s="72"/>
      <c r="B63" s="66" t="s">
        <v>1329</v>
      </c>
      <c r="C63" s="37" t="s">
        <v>1305</v>
      </c>
      <c r="D63" s="59">
        <v>150</v>
      </c>
    </row>
    <row r="64" spans="1:4" ht="15.75" x14ac:dyDescent="0.2">
      <c r="A64" s="72"/>
      <c r="B64" s="66" t="s">
        <v>1330</v>
      </c>
      <c r="C64" s="37" t="s">
        <v>1305</v>
      </c>
      <c r="D64" s="59">
        <v>150</v>
      </c>
    </row>
    <row r="65" spans="1:4" ht="15.75" x14ac:dyDescent="0.2">
      <c r="A65" s="72"/>
      <c r="B65" s="66" t="s">
        <v>1331</v>
      </c>
      <c r="C65" s="37" t="s">
        <v>1305</v>
      </c>
      <c r="D65" s="59">
        <v>150</v>
      </c>
    </row>
    <row r="66" spans="1:4" ht="15.75" x14ac:dyDescent="0.2">
      <c r="A66" s="72"/>
      <c r="B66" s="66" t="s">
        <v>1332</v>
      </c>
      <c r="C66" s="37" t="s">
        <v>1305</v>
      </c>
      <c r="D66" s="59">
        <v>250</v>
      </c>
    </row>
    <row r="67" spans="1:4" ht="15.75" x14ac:dyDescent="0.2">
      <c r="A67" s="72"/>
      <c r="B67" s="66" t="s">
        <v>1371</v>
      </c>
      <c r="C67" s="37" t="s">
        <v>1305</v>
      </c>
      <c r="D67" s="59">
        <v>100</v>
      </c>
    </row>
    <row r="68" spans="1:4" ht="15.75" x14ac:dyDescent="0.2">
      <c r="A68" s="72"/>
      <c r="B68" s="66" t="s">
        <v>1372</v>
      </c>
      <c r="C68" s="37" t="s">
        <v>1305</v>
      </c>
      <c r="D68" s="59">
        <v>1100</v>
      </c>
    </row>
    <row r="69" spans="1:4" ht="15.75" x14ac:dyDescent="0.2">
      <c r="A69" s="72"/>
      <c r="B69" s="66" t="s">
        <v>1333</v>
      </c>
      <c r="C69" s="37" t="s">
        <v>1305</v>
      </c>
      <c r="D69" s="59">
        <v>700</v>
      </c>
    </row>
    <row r="70" spans="1:4" ht="15.75" x14ac:dyDescent="0.2">
      <c r="A70" s="72"/>
      <c r="B70" s="66" t="s">
        <v>1367</v>
      </c>
      <c r="C70" s="37" t="s">
        <v>1305</v>
      </c>
      <c r="D70" s="59">
        <v>280</v>
      </c>
    </row>
    <row r="71" spans="1:4" ht="15.75" x14ac:dyDescent="0.2">
      <c r="A71" s="72"/>
      <c r="B71" s="66" t="s">
        <v>1334</v>
      </c>
      <c r="C71" s="37" t="s">
        <v>1305</v>
      </c>
      <c r="D71" s="59">
        <v>650</v>
      </c>
    </row>
    <row r="72" spans="1:4" ht="15.75" x14ac:dyDescent="0.2">
      <c r="A72" s="72"/>
      <c r="B72" s="66" t="s">
        <v>1335</v>
      </c>
      <c r="C72" s="37" t="s">
        <v>1305</v>
      </c>
      <c r="D72" s="59">
        <v>450</v>
      </c>
    </row>
    <row r="73" spans="1:4" ht="15.75" x14ac:dyDescent="0.2">
      <c r="A73" s="72"/>
      <c r="B73" s="66" t="s">
        <v>1336</v>
      </c>
      <c r="C73" s="37" t="s">
        <v>1305</v>
      </c>
      <c r="D73" s="59">
        <v>1200</v>
      </c>
    </row>
    <row r="74" spans="1:4" ht="15.75" x14ac:dyDescent="0.2">
      <c r="A74" s="72"/>
      <c r="B74" s="66" t="s">
        <v>1337</v>
      </c>
      <c r="C74" s="37" t="s">
        <v>1305</v>
      </c>
      <c r="D74" s="59">
        <v>800</v>
      </c>
    </row>
    <row r="75" spans="1:4" ht="15.75" x14ac:dyDescent="0.2">
      <c r="A75" s="72"/>
      <c r="B75" s="66" t="s">
        <v>1338</v>
      </c>
      <c r="C75" s="37" t="s">
        <v>1305</v>
      </c>
      <c r="D75" s="59">
        <v>110</v>
      </c>
    </row>
    <row r="76" spans="1:4" ht="15.75" x14ac:dyDescent="0.2">
      <c r="A76" s="72"/>
      <c r="B76" s="66" t="s">
        <v>1339</v>
      </c>
      <c r="C76" s="37" t="s">
        <v>1305</v>
      </c>
      <c r="D76" s="59">
        <v>800</v>
      </c>
    </row>
    <row r="77" spans="1:4" ht="15.75" x14ac:dyDescent="0.2">
      <c r="A77" s="72"/>
      <c r="B77" s="66" t="s">
        <v>1340</v>
      </c>
      <c r="C77" s="37" t="s">
        <v>1305</v>
      </c>
      <c r="D77" s="59">
        <v>940</v>
      </c>
    </row>
    <row r="78" spans="1:4" ht="18.75" customHeight="1" x14ac:dyDescent="0.2">
      <c r="A78" s="72"/>
      <c r="B78" s="66" t="s">
        <v>1341</v>
      </c>
      <c r="C78" s="37" t="s">
        <v>1305</v>
      </c>
      <c r="D78" s="59">
        <v>800</v>
      </c>
    </row>
    <row r="79" spans="1:4" ht="15.75" x14ac:dyDescent="0.2">
      <c r="A79" s="72"/>
      <c r="B79" s="66" t="s">
        <v>1342</v>
      </c>
      <c r="C79" s="37" t="s">
        <v>1305</v>
      </c>
      <c r="D79" s="59">
        <v>800</v>
      </c>
    </row>
    <row r="80" spans="1:4" ht="15.75" x14ac:dyDescent="0.2">
      <c r="A80" s="72"/>
      <c r="B80" s="66" t="s">
        <v>1343</v>
      </c>
      <c r="C80" s="37" t="s">
        <v>1305</v>
      </c>
      <c r="D80" s="59">
        <v>110</v>
      </c>
    </row>
    <row r="81" spans="1:4" ht="20.25" customHeight="1" x14ac:dyDescent="0.2">
      <c r="A81" s="72"/>
      <c r="B81" s="66" t="s">
        <v>1341</v>
      </c>
      <c r="C81" s="37" t="s">
        <v>1305</v>
      </c>
      <c r="D81" s="59">
        <v>800</v>
      </c>
    </row>
    <row r="82" spans="1:4" ht="20.25" customHeight="1" x14ac:dyDescent="0.2">
      <c r="A82" s="72"/>
      <c r="B82" s="66" t="s">
        <v>1368</v>
      </c>
      <c r="C82" s="37" t="s">
        <v>1305</v>
      </c>
      <c r="D82" s="59">
        <v>500</v>
      </c>
    </row>
    <row r="83" spans="1:4" ht="15.75" x14ac:dyDescent="0.2">
      <c r="A83" s="72"/>
      <c r="B83" s="66" t="s">
        <v>1344</v>
      </c>
      <c r="C83" s="37" t="s">
        <v>1305</v>
      </c>
      <c r="D83" s="59">
        <v>100</v>
      </c>
    </row>
    <row r="84" spans="1:4" ht="15.75" x14ac:dyDescent="0.2">
      <c r="A84" s="72"/>
      <c r="B84" s="66" t="s">
        <v>1336</v>
      </c>
      <c r="C84" s="37" t="s">
        <v>1305</v>
      </c>
      <c r="D84" s="59">
        <v>1200</v>
      </c>
    </row>
    <row r="85" spans="1:4" ht="15.75" x14ac:dyDescent="0.2">
      <c r="A85" s="72"/>
      <c r="B85" s="66" t="s">
        <v>1345</v>
      </c>
      <c r="C85" s="37" t="s">
        <v>1305</v>
      </c>
      <c r="D85" s="59">
        <v>300</v>
      </c>
    </row>
    <row r="86" spans="1:4" ht="15.75" x14ac:dyDescent="0.2">
      <c r="A86" s="72"/>
      <c r="B86" s="66" t="s">
        <v>1340</v>
      </c>
      <c r="C86" s="37" t="s">
        <v>1305</v>
      </c>
      <c r="D86" s="59">
        <v>940</v>
      </c>
    </row>
    <row r="87" spans="1:4" ht="15.75" x14ac:dyDescent="0.2">
      <c r="A87" s="72"/>
      <c r="B87" s="66" t="s">
        <v>1346</v>
      </c>
      <c r="C87" s="37" t="s">
        <v>1305</v>
      </c>
      <c r="D87" s="59">
        <v>120</v>
      </c>
    </row>
    <row r="88" spans="1:4" ht="15.75" x14ac:dyDescent="0.2">
      <c r="A88" s="72"/>
      <c r="B88" s="66" t="s">
        <v>1342</v>
      </c>
      <c r="C88" s="37" t="s">
        <v>1305</v>
      </c>
      <c r="D88" s="59">
        <v>800</v>
      </c>
    </row>
    <row r="89" spans="1:4" ht="15.75" x14ac:dyDescent="0.2">
      <c r="A89" s="72"/>
      <c r="B89" s="66" t="s">
        <v>1347</v>
      </c>
      <c r="C89" s="37" t="s">
        <v>1305</v>
      </c>
      <c r="D89" s="59">
        <v>540</v>
      </c>
    </row>
    <row r="90" spans="1:4" ht="15.75" x14ac:dyDescent="0.2">
      <c r="A90" s="72"/>
      <c r="B90" s="66" t="s">
        <v>1339</v>
      </c>
      <c r="C90" s="37" t="s">
        <v>1305</v>
      </c>
      <c r="D90" s="59">
        <v>800</v>
      </c>
    </row>
    <row r="91" spans="1:4" ht="15.75" x14ac:dyDescent="0.2">
      <c r="A91" s="72"/>
      <c r="B91" s="66" t="s">
        <v>1337</v>
      </c>
      <c r="C91" s="37" t="s">
        <v>1305</v>
      </c>
      <c r="D91" s="59">
        <v>800</v>
      </c>
    </row>
    <row r="92" spans="1:4" ht="15.75" x14ac:dyDescent="0.2">
      <c r="A92" s="72"/>
      <c r="B92" s="66" t="s">
        <v>1348</v>
      </c>
      <c r="C92" s="37" t="s">
        <v>1305</v>
      </c>
      <c r="D92" s="59">
        <v>150</v>
      </c>
    </row>
    <row r="93" spans="1:4" ht="15.75" x14ac:dyDescent="0.2">
      <c r="A93" s="72"/>
      <c r="B93" s="66" t="s">
        <v>1349</v>
      </c>
      <c r="C93" s="37" t="s">
        <v>1305</v>
      </c>
      <c r="D93" s="59">
        <v>150</v>
      </c>
    </row>
    <row r="94" spans="1:4" ht="15.75" x14ac:dyDescent="0.2">
      <c r="A94" s="72"/>
      <c r="B94" s="66" t="s">
        <v>1350</v>
      </c>
      <c r="C94" s="37" t="s">
        <v>1305</v>
      </c>
      <c r="D94" s="59">
        <v>300</v>
      </c>
    </row>
    <row r="95" spans="1:4" ht="15.75" x14ac:dyDescent="0.2">
      <c r="A95" s="72"/>
      <c r="B95" s="66" t="s">
        <v>1351</v>
      </c>
      <c r="C95" s="37" t="s">
        <v>1305</v>
      </c>
      <c r="D95" s="59">
        <v>300</v>
      </c>
    </row>
    <row r="96" spans="1:4" ht="15.75" x14ac:dyDescent="0.2">
      <c r="A96" s="72"/>
      <c r="B96" s="66" t="s">
        <v>1352</v>
      </c>
      <c r="C96" s="37" t="s">
        <v>1305</v>
      </c>
      <c r="D96" s="59">
        <v>300</v>
      </c>
    </row>
    <row r="97" spans="1:4" ht="15.75" x14ac:dyDescent="0.2">
      <c r="A97" s="72"/>
      <c r="B97" s="66" t="s">
        <v>1353</v>
      </c>
      <c r="C97" s="37" t="s">
        <v>1305</v>
      </c>
      <c r="D97" s="59">
        <v>250</v>
      </c>
    </row>
    <row r="98" spans="1:4" ht="15.75" x14ac:dyDescent="0.2">
      <c r="A98" s="72"/>
      <c r="B98" s="66" t="s">
        <v>1354</v>
      </c>
      <c r="C98" s="37" t="s">
        <v>1305</v>
      </c>
      <c r="D98" s="59">
        <v>250</v>
      </c>
    </row>
    <row r="99" spans="1:4" ht="15.75" x14ac:dyDescent="0.2">
      <c r="A99" s="72"/>
      <c r="B99" s="66" t="s">
        <v>1355</v>
      </c>
      <c r="C99" s="37" t="s">
        <v>1305</v>
      </c>
      <c r="D99" s="59">
        <v>250</v>
      </c>
    </row>
    <row r="100" spans="1:4" ht="15.75" x14ac:dyDescent="0.2">
      <c r="A100" s="72"/>
      <c r="B100" s="66" t="s">
        <v>1356</v>
      </c>
      <c r="C100" s="37" t="s">
        <v>1305</v>
      </c>
      <c r="D100" s="59">
        <v>250</v>
      </c>
    </row>
    <row r="101" spans="1:4" ht="15.75" x14ac:dyDescent="0.2">
      <c r="A101" s="72"/>
      <c r="B101" s="66" t="s">
        <v>1357</v>
      </c>
      <c r="C101" s="37" t="s">
        <v>1305</v>
      </c>
      <c r="D101" s="59">
        <v>250</v>
      </c>
    </row>
    <row r="102" spans="1:4" ht="15.75" x14ac:dyDescent="0.2">
      <c r="A102" s="72"/>
      <c r="B102" s="66" t="s">
        <v>1358</v>
      </c>
      <c r="C102" s="37" t="s">
        <v>1305</v>
      </c>
      <c r="D102" s="59">
        <v>250</v>
      </c>
    </row>
    <row r="103" spans="1:4" ht="15.75" x14ac:dyDescent="0.2">
      <c r="A103" s="72"/>
      <c r="B103" s="66" t="s">
        <v>1359</v>
      </c>
      <c r="C103" s="37" t="s">
        <v>1305</v>
      </c>
      <c r="D103" s="59">
        <v>250</v>
      </c>
    </row>
    <row r="104" spans="1:4" ht="15.75" x14ac:dyDescent="0.2">
      <c r="A104" s="72"/>
      <c r="B104" s="66" t="s">
        <v>1360</v>
      </c>
      <c r="C104" s="37" t="s">
        <v>1305</v>
      </c>
      <c r="D104" s="59">
        <v>250</v>
      </c>
    </row>
    <row r="105" spans="1:4" ht="15.75" x14ac:dyDescent="0.2">
      <c r="A105" s="72"/>
      <c r="B105" s="66" t="s">
        <v>1361</v>
      </c>
      <c r="C105" s="37" t="s">
        <v>1305</v>
      </c>
      <c r="D105" s="59">
        <v>250</v>
      </c>
    </row>
    <row r="106" spans="1:4" ht="18.75" x14ac:dyDescent="0.2">
      <c r="A106" s="74" t="s">
        <v>1362</v>
      </c>
      <c r="B106" s="55"/>
      <c r="C106" s="55"/>
      <c r="D106" s="56"/>
    </row>
    <row r="107" spans="1:4" ht="27.75" customHeight="1" x14ac:dyDescent="0.2">
      <c r="A107" s="65"/>
      <c r="B107" s="58" t="s">
        <v>1363</v>
      </c>
      <c r="C107" s="69">
        <v>1</v>
      </c>
      <c r="D107" s="73">
        <v>60</v>
      </c>
    </row>
    <row r="108" spans="1:4" ht="31.5" x14ac:dyDescent="0.2">
      <c r="A108" s="65"/>
      <c r="B108" s="58" t="s">
        <v>1364</v>
      </c>
      <c r="C108" s="69">
        <v>1</v>
      </c>
      <c r="D108" s="73">
        <v>120</v>
      </c>
    </row>
  </sheetData>
  <mergeCells count="7">
    <mergeCell ref="A8:D8"/>
    <mergeCell ref="C1:D1"/>
    <mergeCell ref="C2:D2"/>
    <mergeCell ref="C3:D3"/>
    <mergeCell ref="C4:D4"/>
    <mergeCell ref="A6:D6"/>
    <mergeCell ref="A7:D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5"/>
  <dimension ref="A1:T73"/>
  <sheetViews>
    <sheetView topLeftCell="H32" zoomScale="75" workbookViewId="0">
      <selection activeCell="S37" sqref="S37:T37"/>
    </sheetView>
  </sheetViews>
  <sheetFormatPr defaultColWidth="9.140625" defaultRowHeight="14.25" x14ac:dyDescent="0.2"/>
  <cols>
    <col min="1" max="1" width="1.5703125" style="2" customWidth="1"/>
    <col min="2" max="2" width="33.85546875" style="2" customWidth="1"/>
    <col min="3" max="4" width="5.7109375" style="2" customWidth="1"/>
    <col min="5" max="5" width="5.85546875" style="2" customWidth="1"/>
    <col min="6" max="6" width="6.85546875" style="2" customWidth="1"/>
    <col min="7" max="7" width="7.5703125" style="2" customWidth="1"/>
    <col min="8" max="10" width="6.5703125" style="2" customWidth="1"/>
    <col min="11" max="11" width="7.28515625" style="2" customWidth="1"/>
    <col min="12" max="12" width="7.5703125" style="2" customWidth="1"/>
    <col min="13" max="13" width="7.7109375" style="2" customWidth="1"/>
    <col min="14" max="14" width="7.5703125" style="2" customWidth="1"/>
    <col min="15" max="15" width="9" style="2" customWidth="1"/>
    <col min="16" max="16" width="9.140625" style="2"/>
    <col min="17" max="17" width="10.140625" style="2" customWidth="1"/>
    <col min="18" max="18" width="10.5703125" style="2" customWidth="1"/>
    <col min="19" max="16384" width="9.140625" style="2"/>
  </cols>
  <sheetData>
    <row r="1" spans="1:20" ht="15" x14ac:dyDescent="0.25">
      <c r="A1" s="1"/>
      <c r="B1" s="1" t="s">
        <v>34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0" s="18" customFormat="1" ht="15" x14ac:dyDescent="0.25">
      <c r="B2" s="18" t="s">
        <v>26</v>
      </c>
      <c r="G2" s="3"/>
      <c r="H2" s="3"/>
      <c r="I2" s="3"/>
      <c r="J2" s="3"/>
      <c r="K2" s="3"/>
    </row>
    <row r="3" spans="1:20" s="18" customFormat="1" ht="15" x14ac:dyDescent="0.25">
      <c r="B3" s="18" t="s">
        <v>23</v>
      </c>
      <c r="G3" s="2"/>
      <c r="H3" s="2"/>
      <c r="I3" s="2"/>
      <c r="J3" s="2"/>
      <c r="K3" s="2"/>
    </row>
    <row r="4" spans="1:20" x14ac:dyDescent="0.2">
      <c r="A4" s="4"/>
      <c r="B4" s="4" t="s">
        <v>35</v>
      </c>
      <c r="C4" s="5" t="s">
        <v>36</v>
      </c>
      <c r="D4" s="6"/>
      <c r="E4" s="7"/>
      <c r="F4" s="5" t="s">
        <v>37</v>
      </c>
      <c r="G4" s="8"/>
      <c r="H4" s="4" t="s">
        <v>19</v>
      </c>
      <c r="I4" s="4" t="s">
        <v>38</v>
      </c>
      <c r="J4" s="4" t="s">
        <v>20</v>
      </c>
      <c r="K4" s="4" t="s">
        <v>39</v>
      </c>
      <c r="L4" s="4" t="s">
        <v>40</v>
      </c>
      <c r="M4" s="5" t="s">
        <v>41</v>
      </c>
      <c r="N4" s="6"/>
      <c r="O4" s="7"/>
      <c r="P4" s="4" t="s">
        <v>42</v>
      </c>
      <c r="Q4" s="4" t="s">
        <v>43</v>
      </c>
      <c r="R4" s="4" t="s">
        <v>44</v>
      </c>
    </row>
    <row r="5" spans="1:20" x14ac:dyDescent="0.2">
      <c r="A5" s="9"/>
      <c r="B5" s="9"/>
      <c r="C5" s="10" t="s">
        <v>45</v>
      </c>
      <c r="D5" s="10" t="s">
        <v>46</v>
      </c>
      <c r="E5" s="10" t="s">
        <v>47</v>
      </c>
      <c r="F5" s="10" t="s">
        <v>48</v>
      </c>
      <c r="G5" s="11" t="s">
        <v>49</v>
      </c>
      <c r="H5" s="9" t="s">
        <v>21</v>
      </c>
      <c r="I5" s="9" t="s">
        <v>50</v>
      </c>
      <c r="J5" s="9" t="s">
        <v>12</v>
      </c>
      <c r="K5" s="9" t="s">
        <v>13</v>
      </c>
      <c r="L5" s="9"/>
      <c r="M5" s="9" t="s">
        <v>14</v>
      </c>
      <c r="N5" s="10" t="s">
        <v>15</v>
      </c>
      <c r="O5" s="10" t="s">
        <v>16</v>
      </c>
      <c r="P5" s="9" t="s">
        <v>17</v>
      </c>
      <c r="Q5" s="9" t="s">
        <v>18</v>
      </c>
      <c r="R5" s="9"/>
    </row>
    <row r="6" spans="1:20" s="3" customFormat="1" ht="15" x14ac:dyDescent="0.25">
      <c r="A6" s="12"/>
      <c r="B6" s="13" t="s">
        <v>27</v>
      </c>
      <c r="C6" s="13">
        <v>0.19</v>
      </c>
      <c r="D6" s="13">
        <v>0.11</v>
      </c>
      <c r="E6" s="13">
        <v>7.0000000000000007E-2</v>
      </c>
      <c r="F6" s="13"/>
      <c r="G6" s="13"/>
      <c r="H6" s="13">
        <v>43.6</v>
      </c>
      <c r="I6" s="13">
        <v>100</v>
      </c>
      <c r="J6" s="13">
        <v>38.5</v>
      </c>
      <c r="K6" s="13"/>
      <c r="L6" s="13"/>
      <c r="M6" s="13"/>
      <c r="N6" s="13"/>
      <c r="O6" s="13"/>
      <c r="P6" s="13"/>
      <c r="Q6" s="13"/>
      <c r="R6" s="13"/>
    </row>
    <row r="7" spans="1:20" s="3" customFormat="1" ht="15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spans="1:20" x14ac:dyDescent="0.2">
      <c r="A8" s="9">
        <v>1</v>
      </c>
      <c r="B8" s="10" t="s">
        <v>28</v>
      </c>
      <c r="C8" s="10">
        <v>10</v>
      </c>
      <c r="D8" s="10">
        <v>10</v>
      </c>
      <c r="E8" s="10">
        <f>C8/3</f>
        <v>3.3333333333333335</v>
      </c>
      <c r="F8" s="14">
        <f>C9+D9+E9</f>
        <v>3.2333333333333334</v>
      </c>
      <c r="G8" s="14">
        <f>F8*38.5/100</f>
        <v>1.2448333333333332</v>
      </c>
      <c r="H8" s="14">
        <f>F8*H6/100</f>
        <v>1.4097333333333333</v>
      </c>
      <c r="I8" s="14">
        <f>F8*I6/100</f>
        <v>3.2333333333333329</v>
      </c>
      <c r="J8" s="14">
        <f>F8*J6/100</f>
        <v>1.2448333333333332</v>
      </c>
      <c r="K8" s="14">
        <f>F8+H8+I8+G8+J8</f>
        <v>10.366066666666665</v>
      </c>
      <c r="L8" s="14">
        <f>K8*29.69/100</f>
        <v>3.0776851933333331</v>
      </c>
      <c r="M8" s="14">
        <f>K8*1.5/100</f>
        <v>0.15549099999999996</v>
      </c>
      <c r="N8" s="14">
        <f>(K8+L8+M8+O8)*1.8/100</f>
        <v>0.24723423519479998</v>
      </c>
      <c r="O8" s="14">
        <f>(K8+L8+M8)*1/100</f>
        <v>0.13599242859999999</v>
      </c>
      <c r="P8" s="14">
        <f>K8+L8+M8+N8+O8</f>
        <v>13.982469523794798</v>
      </c>
      <c r="Q8" s="14">
        <f>P8*3/100</f>
        <v>0.41947408571384392</v>
      </c>
      <c r="R8" s="14">
        <f>P8+Q8</f>
        <v>14.401943609508642</v>
      </c>
      <c r="S8" s="15">
        <v>14.4</v>
      </c>
      <c r="T8" s="2">
        <f>R8/S8*100</f>
        <v>100.01349728825446</v>
      </c>
    </row>
    <row r="9" spans="1:20" x14ac:dyDescent="0.2">
      <c r="A9" s="9"/>
      <c r="B9" s="10" t="s">
        <v>29</v>
      </c>
      <c r="C9" s="10">
        <f>C8*C6</f>
        <v>1.9</v>
      </c>
      <c r="D9" s="10">
        <f>D8*D6</f>
        <v>1.1000000000000001</v>
      </c>
      <c r="E9" s="10">
        <f>E8*E6</f>
        <v>0.23333333333333336</v>
      </c>
      <c r="F9" s="14"/>
      <c r="G9" s="14"/>
      <c r="H9" s="14"/>
      <c r="I9" s="14"/>
      <c r="J9" s="14"/>
      <c r="K9" s="14"/>
      <c r="L9" s="14"/>
      <c r="M9" s="14"/>
      <c r="N9" s="16"/>
      <c r="O9" s="14"/>
      <c r="P9" s="14"/>
      <c r="Q9" s="14"/>
      <c r="R9" s="17"/>
      <c r="T9" s="2" t="e">
        <f>R9/S9*100</f>
        <v>#DIV/0!</v>
      </c>
    </row>
    <row r="10" spans="1:20" x14ac:dyDescent="0.2">
      <c r="A10" s="9">
        <v>4</v>
      </c>
      <c r="B10" s="10" t="s">
        <v>28</v>
      </c>
      <c r="C10" s="10">
        <v>10</v>
      </c>
      <c r="D10" s="10">
        <v>10</v>
      </c>
      <c r="E10" s="10">
        <f>C10/3</f>
        <v>3.3333333333333335</v>
      </c>
      <c r="F10" s="14">
        <f>C11+D11+E11</f>
        <v>3.2333333333333334</v>
      </c>
      <c r="G10" s="14">
        <f>F10*38.5/100</f>
        <v>1.2448333333333332</v>
      </c>
      <c r="H10" s="14">
        <f>F10*H6/100</f>
        <v>1.4097333333333333</v>
      </c>
      <c r="I10" s="17">
        <f>F10*I6/100</f>
        <v>3.2333333333333329</v>
      </c>
      <c r="J10" s="14">
        <f>F10*J6/100</f>
        <v>1.2448333333333332</v>
      </c>
      <c r="K10" s="14">
        <f>F10+H10+I10+G10+J10</f>
        <v>10.366066666666665</v>
      </c>
      <c r="L10" s="14">
        <f>K10*29.69/100</f>
        <v>3.0776851933333331</v>
      </c>
      <c r="M10" s="14">
        <f>K10*1.5/100</f>
        <v>0.15549099999999996</v>
      </c>
      <c r="N10" s="14">
        <f>(K10+L10+M10+O10)*1.8/100</f>
        <v>0.24723423519479998</v>
      </c>
      <c r="O10" s="14">
        <f>(K10+L10+M10)*1/100</f>
        <v>0.13599242859999999</v>
      </c>
      <c r="P10" s="14">
        <f>K10+L10+M10+N10+O10</f>
        <v>13.982469523794798</v>
      </c>
      <c r="Q10" s="14">
        <f>P10*3/100</f>
        <v>0.41947408571384392</v>
      </c>
      <c r="R10" s="14">
        <f>P10+Q10</f>
        <v>14.401943609508642</v>
      </c>
      <c r="S10" s="2">
        <v>15.5</v>
      </c>
      <c r="T10" s="2">
        <f t="shared" ref="T10:T16" si="0">R10/S10*100</f>
        <v>92.915765222636409</v>
      </c>
    </row>
    <row r="11" spans="1:20" x14ac:dyDescent="0.2">
      <c r="A11" s="9"/>
      <c r="B11" s="10" t="s">
        <v>2</v>
      </c>
      <c r="C11" s="10">
        <f>C10*C6</f>
        <v>1.9</v>
      </c>
      <c r="D11" s="10">
        <f>D10*D6</f>
        <v>1.1000000000000001</v>
      </c>
      <c r="E11" s="10">
        <f>E10*E6</f>
        <v>0.23333333333333336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T11" s="2" t="e">
        <f t="shared" si="0"/>
        <v>#DIV/0!</v>
      </c>
    </row>
    <row r="12" spans="1:20" x14ac:dyDescent="0.2">
      <c r="A12" s="9">
        <v>1</v>
      </c>
      <c r="B12" s="10" t="s">
        <v>3</v>
      </c>
      <c r="C12" s="10">
        <v>10</v>
      </c>
      <c r="D12" s="10">
        <v>10</v>
      </c>
      <c r="E12" s="10">
        <f>C12/3</f>
        <v>3.3333333333333335</v>
      </c>
      <c r="F12" s="14">
        <f>C13+D13+E13</f>
        <v>3.2333333333333334</v>
      </c>
      <c r="G12" s="14">
        <f t="shared" ref="G12:G26" si="1">F12*38.5/100</f>
        <v>1.2448333333333332</v>
      </c>
      <c r="H12" s="14">
        <f>F12*H6/100</f>
        <v>1.4097333333333333</v>
      </c>
      <c r="I12" s="14">
        <f>F12*I6/100</f>
        <v>3.2333333333333329</v>
      </c>
      <c r="J12" s="14">
        <f>F12*J6/100</f>
        <v>1.2448333333333332</v>
      </c>
      <c r="K12" s="14">
        <f t="shared" ref="K12:K26" si="2">F12+H12+I12+G12+J12</f>
        <v>10.366066666666665</v>
      </c>
      <c r="L12" s="14">
        <f>K12*29.69/100</f>
        <v>3.0776851933333331</v>
      </c>
      <c r="M12" s="14">
        <f>K12*1.5/100</f>
        <v>0.15549099999999996</v>
      </c>
      <c r="N12" s="14">
        <f>(K12+L12+M12+O12)*1.8/100</f>
        <v>0.24723423519479998</v>
      </c>
      <c r="O12" s="14">
        <f>(K12+L12+M12)*1/100</f>
        <v>0.13599242859999999</v>
      </c>
      <c r="P12" s="14">
        <f>K12+L12+M12+N12+O12</f>
        <v>13.982469523794798</v>
      </c>
      <c r="Q12" s="14">
        <f>P12*3/100</f>
        <v>0.41947408571384392</v>
      </c>
      <c r="R12" s="14">
        <f>P12+Q12</f>
        <v>14.401943609508642</v>
      </c>
      <c r="S12" s="15">
        <v>16.5</v>
      </c>
      <c r="T12" s="2">
        <f t="shared" si="0"/>
        <v>87.284506724294801</v>
      </c>
    </row>
    <row r="13" spans="1:20" x14ac:dyDescent="0.2">
      <c r="A13" s="9"/>
      <c r="B13" s="10" t="s">
        <v>4</v>
      </c>
      <c r="C13" s="10">
        <f>C12*C6</f>
        <v>1.9</v>
      </c>
      <c r="D13" s="10">
        <f>D12*D6</f>
        <v>1.1000000000000001</v>
      </c>
      <c r="E13" s="10">
        <f>E12*E6</f>
        <v>0.23333333333333336</v>
      </c>
      <c r="F13" s="14"/>
      <c r="G13" s="14"/>
      <c r="H13" s="14"/>
      <c r="I13" s="14"/>
      <c r="J13" s="14"/>
      <c r="K13" s="14"/>
      <c r="L13" s="14"/>
      <c r="M13" s="14"/>
      <c r="N13" s="16"/>
      <c r="O13" s="14"/>
      <c r="P13" s="14"/>
      <c r="Q13" s="14"/>
      <c r="R13" s="17"/>
      <c r="T13" s="2" t="e">
        <f t="shared" si="0"/>
        <v>#DIV/0!</v>
      </c>
    </row>
    <row r="14" spans="1:20" x14ac:dyDescent="0.2">
      <c r="A14" s="9">
        <v>1</v>
      </c>
      <c r="B14" s="10" t="s">
        <v>3</v>
      </c>
      <c r="C14" s="10">
        <v>15</v>
      </c>
      <c r="D14" s="10">
        <v>15</v>
      </c>
      <c r="E14" s="10">
        <f>C14/3</f>
        <v>5</v>
      </c>
      <c r="F14" s="14">
        <f>C15+D15+E15</f>
        <v>4.8499999999999996</v>
      </c>
      <c r="G14" s="14">
        <f t="shared" si="1"/>
        <v>1.8672499999999999</v>
      </c>
      <c r="H14" s="14">
        <f>F14*H6/100</f>
        <v>2.1145999999999998</v>
      </c>
      <c r="I14" s="17">
        <f>F14*I6/100</f>
        <v>4.8499999999999996</v>
      </c>
      <c r="J14" s="14">
        <f>F14*J6/100</f>
        <v>1.8672499999999999</v>
      </c>
      <c r="K14" s="14">
        <f t="shared" si="2"/>
        <v>15.549099999999999</v>
      </c>
      <c r="L14" s="14">
        <f>K14*29.08/100</f>
        <v>4.5216782799999997</v>
      </c>
      <c r="M14" s="14">
        <f>K14*1.5/100</f>
        <v>0.23323650000000001</v>
      </c>
      <c r="N14" s="14">
        <f>(K14+L14+M14+O14)*1.8/100</f>
        <v>0.36912698870039995</v>
      </c>
      <c r="O14" s="14">
        <f>(K14+L14+M14)*1/100</f>
        <v>0.20304014779999999</v>
      </c>
      <c r="P14" s="14">
        <f>K14+L14+M14+N14+O14</f>
        <v>20.8761819165004</v>
      </c>
      <c r="Q14" s="14">
        <f>P14*3/100</f>
        <v>0.62628545749501197</v>
      </c>
      <c r="R14" s="14">
        <f>P14+Q14</f>
        <v>21.502467373995412</v>
      </c>
      <c r="S14" s="15">
        <v>19.600000000000001</v>
      </c>
      <c r="T14" s="2">
        <f t="shared" si="0"/>
        <v>109.70646619385414</v>
      </c>
    </row>
    <row r="15" spans="1:20" x14ac:dyDescent="0.2">
      <c r="A15" s="9"/>
      <c r="B15" s="10" t="s">
        <v>5</v>
      </c>
      <c r="C15" s="10">
        <f>C14*C6</f>
        <v>2.85</v>
      </c>
      <c r="D15" s="10">
        <f>D14*D6</f>
        <v>1.65</v>
      </c>
      <c r="E15" s="10">
        <f>E14*E6</f>
        <v>0.35000000000000003</v>
      </c>
      <c r="F15" s="14"/>
      <c r="G15" s="14"/>
      <c r="H15" s="14"/>
      <c r="I15" s="14"/>
      <c r="J15" s="14"/>
      <c r="K15" s="14"/>
      <c r="L15" s="14"/>
      <c r="M15" s="14"/>
      <c r="N15" s="16"/>
      <c r="O15" s="14"/>
      <c r="P15" s="14"/>
      <c r="Q15" s="14"/>
      <c r="R15" s="17"/>
      <c r="T15" s="2" t="e">
        <f t="shared" si="0"/>
        <v>#DIV/0!</v>
      </c>
    </row>
    <row r="16" spans="1:20" x14ac:dyDescent="0.2">
      <c r="A16" s="9">
        <v>8</v>
      </c>
      <c r="B16" s="10" t="s">
        <v>3</v>
      </c>
      <c r="C16" s="10">
        <v>20</v>
      </c>
      <c r="D16" s="10">
        <v>20</v>
      </c>
      <c r="E16" s="10">
        <f>C16/3</f>
        <v>6.666666666666667</v>
      </c>
      <c r="F16" s="14">
        <f>C17+D17+E17</f>
        <v>6.4666666666666668</v>
      </c>
      <c r="G16" s="14">
        <f t="shared" si="1"/>
        <v>2.4896666666666665</v>
      </c>
      <c r="H16" s="14">
        <f>F16*H6/100</f>
        <v>2.8194666666666666</v>
      </c>
      <c r="I16" s="17">
        <f>F16*I6/100</f>
        <v>6.4666666666666659</v>
      </c>
      <c r="J16" s="14">
        <f>F16*J6/100</f>
        <v>2.4896666666666665</v>
      </c>
      <c r="K16" s="14">
        <f t="shared" si="2"/>
        <v>20.73213333333333</v>
      </c>
      <c r="L16" s="14">
        <f>K16*10.08/100</f>
        <v>2.0897990399999999</v>
      </c>
      <c r="M16" s="14">
        <f>K16*1.5/100</f>
        <v>0.31098199999999993</v>
      </c>
      <c r="N16" s="14">
        <f>(K16+L16+M16+O16)*1.8/100</f>
        <v>0.42055638330719991</v>
      </c>
      <c r="O16" s="14">
        <f>(K16+L16+M16)*1/100</f>
        <v>0.23132914373333327</v>
      </c>
      <c r="P16" s="14">
        <f>K16+L16+M16+N16+O16</f>
        <v>23.784799900373862</v>
      </c>
      <c r="Q16" s="14">
        <f>P16*3/100</f>
        <v>0.71354399701121596</v>
      </c>
      <c r="R16" s="14">
        <f>P16+Q16</f>
        <v>24.498343897385077</v>
      </c>
      <c r="S16" s="2">
        <v>18.5</v>
      </c>
      <c r="T16" s="2">
        <f t="shared" si="0"/>
        <v>132.42348052640583</v>
      </c>
    </row>
    <row r="17" spans="1:20" x14ac:dyDescent="0.2">
      <c r="A17" s="9"/>
      <c r="B17" s="10" t="s">
        <v>6</v>
      </c>
      <c r="C17" s="10">
        <f>C16*C6</f>
        <v>3.8</v>
      </c>
      <c r="D17" s="10">
        <f>D16*D6</f>
        <v>2.2000000000000002</v>
      </c>
      <c r="E17" s="10">
        <f>E16*E6</f>
        <v>0.46666666666666673</v>
      </c>
      <c r="F17" s="10"/>
      <c r="G17" s="14"/>
      <c r="H17" s="14"/>
      <c r="I17" s="14"/>
      <c r="J17" s="14"/>
      <c r="K17" s="14"/>
      <c r="L17" s="10"/>
      <c r="M17" s="14"/>
      <c r="N17" s="16"/>
      <c r="O17" s="14"/>
      <c r="P17" s="14"/>
      <c r="Q17" s="14"/>
      <c r="R17" s="14"/>
    </row>
    <row r="18" spans="1:20" x14ac:dyDescent="0.2">
      <c r="A18" s="9">
        <v>9</v>
      </c>
      <c r="B18" s="10" t="s">
        <v>7</v>
      </c>
      <c r="C18" s="10">
        <f>10*10</f>
        <v>100</v>
      </c>
      <c r="D18" s="10">
        <v>0</v>
      </c>
      <c r="E18" s="10">
        <f>C18/3</f>
        <v>33.333333333333336</v>
      </c>
      <c r="F18" s="14">
        <f>C19+D19+E19</f>
        <v>21.333333333333336</v>
      </c>
      <c r="G18" s="14">
        <f t="shared" si="1"/>
        <v>8.2133333333333329</v>
      </c>
      <c r="H18" s="14">
        <v>0</v>
      </c>
      <c r="I18" s="17">
        <f>F18*I6/100</f>
        <v>21.333333333333336</v>
      </c>
      <c r="J18" s="14">
        <f>F18*J6/100</f>
        <v>8.2133333333333329</v>
      </c>
      <c r="K18" s="14">
        <f t="shared" si="2"/>
        <v>59.093333333333334</v>
      </c>
      <c r="L18" s="14">
        <f>K18*50.3/100</f>
        <v>29.723946666666667</v>
      </c>
      <c r="M18" s="14">
        <f>K18*1.5/100</f>
        <v>0.88639999999999997</v>
      </c>
      <c r="N18" s="14">
        <f t="shared" ref="N18:N34" si="3">(K18+L18+M18+O18)*1.8/100</f>
        <v>1.6308129023999998</v>
      </c>
      <c r="O18" s="14">
        <f t="shared" ref="O18:O34" si="4">(K18+L18+M18)*1/100</f>
        <v>0.89703679999999997</v>
      </c>
      <c r="P18" s="14">
        <f>K18+L18+M18+N18+O18</f>
        <v>92.231529702399982</v>
      </c>
      <c r="Q18" s="14">
        <f>P18*3/100</f>
        <v>2.7669458910719995</v>
      </c>
      <c r="R18" s="14">
        <f>P18+Q18</f>
        <v>94.99847559347198</v>
      </c>
      <c r="S18" s="2">
        <v>12.4</v>
      </c>
      <c r="T18" s="2">
        <f>R18/S18*100</f>
        <v>766.1167386570321</v>
      </c>
    </row>
    <row r="19" spans="1:20" x14ac:dyDescent="0.2">
      <c r="A19" s="9"/>
      <c r="B19" s="10" t="s">
        <v>8</v>
      </c>
      <c r="C19" s="10">
        <f>C18*C6</f>
        <v>19</v>
      </c>
      <c r="D19" s="10">
        <f>D18*D6</f>
        <v>0</v>
      </c>
      <c r="E19" s="10">
        <f>E18*E6</f>
        <v>2.3333333333333339</v>
      </c>
      <c r="F19" s="10"/>
      <c r="G19" s="10"/>
      <c r="H19" s="10"/>
      <c r="I19" s="10"/>
      <c r="J19" s="10"/>
      <c r="K19" s="10"/>
      <c r="L19" s="10"/>
      <c r="M19" s="14"/>
      <c r="N19" s="16"/>
      <c r="O19" s="14"/>
      <c r="P19" s="14"/>
      <c r="Q19" s="14"/>
      <c r="R19" s="14"/>
      <c r="T19" s="2" t="e">
        <f t="shared" ref="T19:T34" si="5">R19/S19*100</f>
        <v>#DIV/0!</v>
      </c>
    </row>
    <row r="20" spans="1:20" x14ac:dyDescent="0.2">
      <c r="A20" s="9">
        <v>9</v>
      </c>
      <c r="B20" s="10" t="s">
        <v>9</v>
      </c>
      <c r="C20" s="10">
        <v>10</v>
      </c>
      <c r="D20" s="10">
        <v>0</v>
      </c>
      <c r="E20" s="10">
        <f>C20/3</f>
        <v>3.3333333333333335</v>
      </c>
      <c r="F20" s="14">
        <f>C21+D21+E21</f>
        <v>2.1333333333333333</v>
      </c>
      <c r="G20" s="14">
        <f t="shared" si="1"/>
        <v>0.82133333333333325</v>
      </c>
      <c r="H20" s="14">
        <v>0</v>
      </c>
      <c r="I20" s="17">
        <f>F20*I6/100</f>
        <v>2.1333333333333333</v>
      </c>
      <c r="J20" s="14">
        <f>F20*J6/100</f>
        <v>0.82133333333333325</v>
      </c>
      <c r="K20" s="14">
        <f t="shared" si="2"/>
        <v>5.9093333333333335</v>
      </c>
      <c r="L20" s="14">
        <f>K20*26.35/100</f>
        <v>1.5571093333333335</v>
      </c>
      <c r="M20" s="14">
        <f>K20*1.5/100</f>
        <v>8.864000000000001E-2</v>
      </c>
      <c r="N20" s="14">
        <f t="shared" si="3"/>
        <v>0.13735140288</v>
      </c>
      <c r="O20" s="14">
        <f t="shared" si="4"/>
        <v>7.5550826666666668E-2</v>
      </c>
      <c r="P20" s="14">
        <f>K20+L20+M20+N20+O20</f>
        <v>7.767984896213334</v>
      </c>
      <c r="Q20" s="14">
        <f>P20*3/100</f>
        <v>0.23303954688640002</v>
      </c>
      <c r="R20" s="14">
        <f>P20+Q20</f>
        <v>8.0010244430997339</v>
      </c>
      <c r="S20" s="2">
        <v>13.4</v>
      </c>
      <c r="T20" s="2">
        <f t="shared" si="5"/>
        <v>59.709137635072636</v>
      </c>
    </row>
    <row r="21" spans="1:20" x14ac:dyDescent="0.2">
      <c r="A21" s="9"/>
      <c r="B21" s="10" t="s">
        <v>10</v>
      </c>
      <c r="C21" s="10">
        <f>C20*C6</f>
        <v>1.9</v>
      </c>
      <c r="D21" s="10">
        <f>D20*D6</f>
        <v>0</v>
      </c>
      <c r="E21" s="10">
        <f>E20*E6</f>
        <v>0.23333333333333336</v>
      </c>
      <c r="F21" s="10"/>
      <c r="G21" s="10"/>
      <c r="H21" s="10"/>
      <c r="I21" s="10"/>
      <c r="J21" s="10"/>
      <c r="K21" s="10"/>
      <c r="L21" s="10"/>
      <c r="M21" s="14"/>
      <c r="N21" s="16"/>
      <c r="O21" s="14"/>
      <c r="P21" s="14"/>
      <c r="Q21" s="14"/>
      <c r="R21" s="14"/>
      <c r="T21" s="2" t="e">
        <f t="shared" si="5"/>
        <v>#DIV/0!</v>
      </c>
    </row>
    <row r="22" spans="1:20" x14ac:dyDescent="0.2">
      <c r="A22" s="9">
        <v>9</v>
      </c>
      <c r="B22" s="10" t="s">
        <v>51</v>
      </c>
      <c r="C22" s="10">
        <v>30</v>
      </c>
      <c r="D22" s="10">
        <v>0</v>
      </c>
      <c r="E22" s="10">
        <f>C22/3</f>
        <v>10</v>
      </c>
      <c r="F22" s="14">
        <f>C23+D23+E23</f>
        <v>6.4</v>
      </c>
      <c r="G22" s="14">
        <f t="shared" si="1"/>
        <v>2.464</v>
      </c>
      <c r="H22" s="14">
        <f>F22*H6/100</f>
        <v>2.7904</v>
      </c>
      <c r="I22" s="17">
        <f>F22*I6/100</f>
        <v>6.4</v>
      </c>
      <c r="J22" s="14">
        <f>F22*J6/100</f>
        <v>2.464</v>
      </c>
      <c r="K22" s="14">
        <f t="shared" si="2"/>
        <v>20.5184</v>
      </c>
      <c r="L22" s="14">
        <f>K22*29.65/100</f>
        <v>6.0837055999999992</v>
      </c>
      <c r="M22" s="14">
        <f t="shared" ref="M22:M34" si="6">K22*1.5/100</f>
        <v>0.30777599999999999</v>
      </c>
      <c r="N22" s="14">
        <f t="shared" si="3"/>
        <v>0.48922164748800001</v>
      </c>
      <c r="O22" s="14">
        <f t="shared" si="4"/>
        <v>0.26909881599999996</v>
      </c>
      <c r="P22" s="14">
        <f t="shared" ref="P22:P34" si="7">K22+L22+M22+N22+O22</f>
        <v>27.668202063488</v>
      </c>
      <c r="Q22" s="14">
        <f>P22*3/100</f>
        <v>0.83004606190464003</v>
      </c>
      <c r="R22" s="14">
        <f t="shared" ref="R22:R34" si="8">P22+Q22</f>
        <v>28.498248125392639</v>
      </c>
      <c r="S22" s="2">
        <v>25.8</v>
      </c>
      <c r="T22" s="2">
        <f t="shared" si="5"/>
        <v>110.45832606741332</v>
      </c>
    </row>
    <row r="23" spans="1:20" x14ac:dyDescent="0.2">
      <c r="A23" s="9"/>
      <c r="B23" s="10" t="s">
        <v>52</v>
      </c>
      <c r="C23" s="10">
        <f>C22*C6</f>
        <v>5.7</v>
      </c>
      <c r="D23" s="10">
        <f>D22*D6</f>
        <v>0</v>
      </c>
      <c r="E23" s="10">
        <f>E22*E6</f>
        <v>0.70000000000000007</v>
      </c>
      <c r="F23" s="10"/>
      <c r="G23" s="10"/>
      <c r="H23" s="10"/>
      <c r="I23" s="10"/>
      <c r="J23" s="10"/>
      <c r="K23" s="10"/>
      <c r="L23" s="10"/>
      <c r="M23" s="14"/>
      <c r="N23" s="14"/>
      <c r="O23" s="14"/>
      <c r="P23" s="14"/>
      <c r="Q23" s="14"/>
      <c r="R23" s="14"/>
      <c r="T23" s="2" t="e">
        <f t="shared" si="5"/>
        <v>#DIV/0!</v>
      </c>
    </row>
    <row r="24" spans="1:20" x14ac:dyDescent="0.2">
      <c r="A24" s="9">
        <v>9</v>
      </c>
      <c r="B24" s="10" t="s">
        <v>53</v>
      </c>
      <c r="C24" s="10">
        <v>20</v>
      </c>
      <c r="D24" s="10">
        <v>20</v>
      </c>
      <c r="E24" s="10">
        <f>C24/3</f>
        <v>6.666666666666667</v>
      </c>
      <c r="F24" s="14">
        <f>C25+D25+E25</f>
        <v>6.4666666666666668</v>
      </c>
      <c r="G24" s="14">
        <f t="shared" si="1"/>
        <v>2.4896666666666665</v>
      </c>
      <c r="H24" s="14">
        <f>F24*H6/100</f>
        <v>2.8194666666666666</v>
      </c>
      <c r="I24" s="17">
        <f>F24*I6/100</f>
        <v>6.4666666666666659</v>
      </c>
      <c r="J24" s="14">
        <f>F24*J6/100</f>
        <v>2.4896666666666665</v>
      </c>
      <c r="K24" s="14">
        <f t="shared" si="2"/>
        <v>20.73213333333333</v>
      </c>
      <c r="L24" s="14">
        <f>K24*21/100</f>
        <v>4.3537479999999995</v>
      </c>
      <c r="M24" s="14">
        <f t="shared" si="6"/>
        <v>0.31098199999999993</v>
      </c>
      <c r="N24" s="14">
        <f t="shared" si="3"/>
        <v>0.46171497539999989</v>
      </c>
      <c r="O24" s="14">
        <f t="shared" si="4"/>
        <v>0.2539686333333333</v>
      </c>
      <c r="P24" s="14">
        <f t="shared" si="7"/>
        <v>26.112546942066661</v>
      </c>
      <c r="Q24" s="14">
        <f>P24*3/100</f>
        <v>0.78337640826199983</v>
      </c>
      <c r="R24" s="14">
        <f t="shared" si="8"/>
        <v>26.895923350328662</v>
      </c>
      <c r="S24" s="2">
        <v>20.6</v>
      </c>
      <c r="T24" s="2">
        <f t="shared" si="5"/>
        <v>130.5627347103333</v>
      </c>
    </row>
    <row r="25" spans="1:20" x14ac:dyDescent="0.2">
      <c r="A25" s="9"/>
      <c r="B25" s="10" t="s">
        <v>54</v>
      </c>
      <c r="C25" s="10">
        <f>C24*C6</f>
        <v>3.8</v>
      </c>
      <c r="D25" s="10">
        <f>D24*D6</f>
        <v>2.2000000000000002</v>
      </c>
      <c r="E25" s="10">
        <f>E24*E6</f>
        <v>0.46666666666666673</v>
      </c>
      <c r="F25" s="10"/>
      <c r="G25" s="10"/>
      <c r="H25" s="10"/>
      <c r="I25" s="10"/>
      <c r="J25" s="10"/>
      <c r="K25" s="10"/>
      <c r="L25" s="14"/>
      <c r="M25" s="14"/>
      <c r="N25" s="14"/>
      <c r="O25" s="14"/>
      <c r="P25" s="14"/>
      <c r="Q25" s="14"/>
      <c r="R25" s="14"/>
      <c r="T25" s="2" t="e">
        <f t="shared" si="5"/>
        <v>#DIV/0!</v>
      </c>
    </row>
    <row r="26" spans="1:20" x14ac:dyDescent="0.2">
      <c r="A26" s="9">
        <v>9</v>
      </c>
      <c r="B26" s="10" t="s">
        <v>24</v>
      </c>
      <c r="C26" s="10">
        <v>40</v>
      </c>
      <c r="D26" s="10">
        <v>40</v>
      </c>
      <c r="E26" s="10">
        <f>C26/3</f>
        <v>13.333333333333334</v>
      </c>
      <c r="F26" s="14">
        <f>C27+D27+E27</f>
        <v>12.933333333333334</v>
      </c>
      <c r="G26" s="14">
        <f t="shared" si="1"/>
        <v>4.9793333333333329</v>
      </c>
      <c r="H26" s="14">
        <f>F26*H6/100</f>
        <v>5.6389333333333331</v>
      </c>
      <c r="I26" s="17">
        <f>F26*I6/100</f>
        <v>12.933333333333332</v>
      </c>
      <c r="J26" s="14">
        <f>F26*J6/100</f>
        <v>4.9793333333333329</v>
      </c>
      <c r="K26" s="14">
        <f t="shared" si="2"/>
        <v>41.46426666666666</v>
      </c>
      <c r="L26" s="14">
        <f>K26*29.67/100</f>
        <v>12.302447919999999</v>
      </c>
      <c r="M26" s="14">
        <f t="shared" si="6"/>
        <v>0.62196399999999985</v>
      </c>
      <c r="N26" s="14">
        <f t="shared" si="3"/>
        <v>0.98878617670559987</v>
      </c>
      <c r="O26" s="14">
        <f t="shared" si="4"/>
        <v>0.54388678586666661</v>
      </c>
      <c r="P26" s="14">
        <f t="shared" si="7"/>
        <v>55.921351549238928</v>
      </c>
      <c r="Q26" s="14">
        <f>P26*3/100</f>
        <v>1.677640546477168</v>
      </c>
      <c r="R26" s="14">
        <f t="shared" si="8"/>
        <v>57.598992095716099</v>
      </c>
      <c r="S26" s="2">
        <v>51.5</v>
      </c>
      <c r="T26" s="2">
        <f t="shared" si="5"/>
        <v>111.84270309847786</v>
      </c>
    </row>
    <row r="27" spans="1:20" x14ac:dyDescent="0.2">
      <c r="A27" s="9"/>
      <c r="B27" s="10" t="s">
        <v>55</v>
      </c>
      <c r="C27" s="10">
        <f>C26*C6</f>
        <v>7.6</v>
      </c>
      <c r="D27" s="10">
        <f>D26*D6</f>
        <v>4.4000000000000004</v>
      </c>
      <c r="E27" s="10">
        <f>E26*E6</f>
        <v>0.93333333333333346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4"/>
      <c r="T27" s="2" t="e">
        <f t="shared" si="5"/>
        <v>#DIV/0!</v>
      </c>
    </row>
    <row r="28" spans="1:20" x14ac:dyDescent="0.2">
      <c r="A28" s="9">
        <v>9</v>
      </c>
      <c r="B28" s="10" t="s">
        <v>56</v>
      </c>
      <c r="C28" s="10">
        <v>20</v>
      </c>
      <c r="D28" s="10">
        <v>20</v>
      </c>
      <c r="E28" s="10">
        <f>C28/3</f>
        <v>6.666666666666667</v>
      </c>
      <c r="F28" s="14">
        <f>C29+D29+E29</f>
        <v>6.4666666666666668</v>
      </c>
      <c r="G28" s="14">
        <f>F28*38.5/100</f>
        <v>2.4896666666666665</v>
      </c>
      <c r="H28" s="14">
        <f>F28*H6/100</f>
        <v>2.8194666666666666</v>
      </c>
      <c r="I28" s="17">
        <f>F28*I6/100</f>
        <v>6.4666666666666659</v>
      </c>
      <c r="J28" s="14">
        <f>F28*J6/100</f>
        <v>2.4896666666666665</v>
      </c>
      <c r="K28" s="14">
        <f>F28+H28+I28+G28+J28</f>
        <v>20.73213333333333</v>
      </c>
      <c r="L28" s="14">
        <f>K28*29.65/100</f>
        <v>6.1470775333333325</v>
      </c>
      <c r="M28" s="14">
        <f t="shared" si="6"/>
        <v>0.31098199999999993</v>
      </c>
      <c r="N28" s="14">
        <f t="shared" si="3"/>
        <v>0.49431770631599986</v>
      </c>
      <c r="O28" s="14">
        <f t="shared" si="4"/>
        <v>0.27190192866666663</v>
      </c>
      <c r="P28" s="14">
        <f t="shared" si="7"/>
        <v>27.956412501649325</v>
      </c>
      <c r="Q28" s="14">
        <f>P28*3/100</f>
        <v>0.8386923750494798</v>
      </c>
      <c r="R28" s="14">
        <f t="shared" si="8"/>
        <v>28.795104876698804</v>
      </c>
      <c r="S28" s="2">
        <v>43.4</v>
      </c>
      <c r="T28" s="2">
        <f t="shared" si="5"/>
        <v>66.348167918660835</v>
      </c>
    </row>
    <row r="29" spans="1:20" x14ac:dyDescent="0.2">
      <c r="A29" s="9"/>
      <c r="B29" s="10" t="s">
        <v>57</v>
      </c>
      <c r="C29" s="10">
        <f>C28*C6</f>
        <v>3.8</v>
      </c>
      <c r="D29" s="10">
        <f>D28*D6</f>
        <v>2.2000000000000002</v>
      </c>
      <c r="E29" s="10">
        <f>E28*E6</f>
        <v>0.46666666666666673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4"/>
      <c r="T29" s="2" t="e">
        <f t="shared" si="5"/>
        <v>#DIV/0!</v>
      </c>
    </row>
    <row r="30" spans="1:20" ht="13.5" customHeight="1" x14ac:dyDescent="0.2">
      <c r="A30" s="9">
        <v>9</v>
      </c>
      <c r="B30" s="10" t="s">
        <v>58</v>
      </c>
      <c r="C30" s="10">
        <v>30</v>
      </c>
      <c r="D30" s="10">
        <v>30</v>
      </c>
      <c r="E30" s="10">
        <f>C30/3</f>
        <v>10</v>
      </c>
      <c r="F30" s="14">
        <f>C31+D31+E31</f>
        <v>9.6999999999999993</v>
      </c>
      <c r="G30" s="14">
        <f>F30*38.5/100</f>
        <v>3.7344999999999997</v>
      </c>
      <c r="H30" s="14">
        <v>0</v>
      </c>
      <c r="I30" s="17">
        <f>F30*I6/100</f>
        <v>9.6999999999999993</v>
      </c>
      <c r="J30" s="14">
        <f>F30*J6/100</f>
        <v>3.7344999999999997</v>
      </c>
      <c r="K30" s="14">
        <f>F30+H30+I30+G30+J30</f>
        <v>26.869</v>
      </c>
      <c r="L30" s="14">
        <f>K30*28.52/100</f>
        <v>7.6630387999999989</v>
      </c>
      <c r="M30" s="14">
        <f t="shared" si="6"/>
        <v>0.40303499999999998</v>
      </c>
      <c r="N30" s="14">
        <f t="shared" si="3"/>
        <v>0.63511964168399992</v>
      </c>
      <c r="O30" s="14">
        <f t="shared" si="4"/>
        <v>0.34935073799999999</v>
      </c>
      <c r="P30" s="14">
        <f t="shared" si="7"/>
        <v>35.919544179683996</v>
      </c>
      <c r="Q30" s="14">
        <f>P30*3/100</f>
        <v>1.0775863253905198</v>
      </c>
      <c r="R30" s="14">
        <f t="shared" si="8"/>
        <v>36.997130505074516</v>
      </c>
      <c r="S30" s="2">
        <v>38.1</v>
      </c>
      <c r="T30" s="2">
        <f t="shared" si="5"/>
        <v>97.105329409644398</v>
      </c>
    </row>
    <row r="31" spans="1:20" x14ac:dyDescent="0.2">
      <c r="A31" s="9"/>
      <c r="B31" s="10" t="s">
        <v>22</v>
      </c>
      <c r="C31" s="10">
        <f>C30*C6</f>
        <v>5.7</v>
      </c>
      <c r="D31" s="10">
        <f>D30*D6</f>
        <v>3.3</v>
      </c>
      <c r="E31" s="10">
        <f>E30*E6</f>
        <v>0.70000000000000007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4"/>
      <c r="T31" s="2" t="e">
        <f t="shared" si="5"/>
        <v>#DIV/0!</v>
      </c>
    </row>
    <row r="32" spans="1:20" ht="13.5" customHeight="1" x14ac:dyDescent="0.2">
      <c r="A32" s="9">
        <v>9</v>
      </c>
      <c r="B32" s="10" t="s">
        <v>59</v>
      </c>
      <c r="C32" s="10">
        <v>0</v>
      </c>
      <c r="D32" s="10">
        <v>5</v>
      </c>
      <c r="E32" s="10">
        <f>C32/3</f>
        <v>0</v>
      </c>
      <c r="F32" s="14">
        <f>C33+D33+E33</f>
        <v>0.55000000000000004</v>
      </c>
      <c r="G32" s="14">
        <f>F32*38.5/100</f>
        <v>0.21174999999999999</v>
      </c>
      <c r="H32" s="14">
        <f>F32*H6/100</f>
        <v>0.23980000000000004</v>
      </c>
      <c r="I32" s="17">
        <f>F32*I6/100</f>
        <v>0.55000000000000004</v>
      </c>
      <c r="J32" s="14">
        <f>F32*J6/100</f>
        <v>0.21174999999999999</v>
      </c>
      <c r="K32" s="14">
        <f>F32+H32+I32+G32+J32</f>
        <v>1.7633000000000001</v>
      </c>
      <c r="L32" s="14">
        <f>K32*27.19/100</f>
        <v>0.47944127000000003</v>
      </c>
      <c r="M32" s="14">
        <f t="shared" si="6"/>
        <v>2.6449500000000001E-2</v>
      </c>
      <c r="N32" s="14">
        <f t="shared" si="3"/>
        <v>4.1253888198600007E-2</v>
      </c>
      <c r="O32" s="14">
        <f t="shared" si="4"/>
        <v>2.2691907700000003E-2</v>
      </c>
      <c r="P32" s="14">
        <f t="shared" si="7"/>
        <v>2.3331365658986005</v>
      </c>
      <c r="Q32" s="14">
        <f>P32*3/100</f>
        <v>6.999409697695802E-2</v>
      </c>
      <c r="R32" s="14">
        <f t="shared" si="8"/>
        <v>2.4031306628755584</v>
      </c>
      <c r="T32" s="2" t="e">
        <f t="shared" si="5"/>
        <v>#DIV/0!</v>
      </c>
    </row>
    <row r="33" spans="1:20" x14ac:dyDescent="0.2">
      <c r="A33" s="9"/>
      <c r="B33" s="10"/>
      <c r="C33" s="10">
        <f>C32*C6</f>
        <v>0</v>
      </c>
      <c r="D33" s="10">
        <f>D32*D6</f>
        <v>0.55000000000000004</v>
      </c>
      <c r="E33" s="10">
        <f>E32*E6</f>
        <v>0</v>
      </c>
      <c r="F33" s="10"/>
      <c r="G33" s="10"/>
      <c r="H33" s="14"/>
      <c r="I33" s="10"/>
      <c r="J33" s="10"/>
      <c r="K33" s="10"/>
      <c r="L33" s="10"/>
      <c r="M33" s="10"/>
      <c r="N33" s="10"/>
      <c r="O33" s="10"/>
      <c r="P33" s="10"/>
      <c r="Q33" s="10"/>
      <c r="R33" s="14"/>
      <c r="T33" s="2" t="e">
        <f t="shared" si="5"/>
        <v>#DIV/0!</v>
      </c>
    </row>
    <row r="34" spans="1:20" ht="13.5" customHeight="1" x14ac:dyDescent="0.2">
      <c r="A34" s="9">
        <v>9</v>
      </c>
      <c r="B34" s="10" t="s">
        <v>60</v>
      </c>
      <c r="C34" s="10">
        <v>15</v>
      </c>
      <c r="D34" s="10">
        <v>5</v>
      </c>
      <c r="E34" s="10">
        <f>C34/3</f>
        <v>5</v>
      </c>
      <c r="F34" s="14">
        <f>C35+D35+E35</f>
        <v>3.7500000000000004</v>
      </c>
      <c r="G34" s="14">
        <f>F34*38.5/100</f>
        <v>1.4437500000000003</v>
      </c>
      <c r="H34" s="14">
        <f>F34*H6/100</f>
        <v>1.6350000000000002</v>
      </c>
      <c r="I34" s="17">
        <f>F34*I6/100</f>
        <v>3.7500000000000004</v>
      </c>
      <c r="J34" s="14">
        <f>F32*J6/100</f>
        <v>0.21174999999999999</v>
      </c>
      <c r="K34" s="14">
        <f>F34+H34+I34+G34+J36</f>
        <v>12.022500000000001</v>
      </c>
      <c r="L34" s="14">
        <f>K34*27.91/100</f>
        <v>3.3554797500000002</v>
      </c>
      <c r="M34" s="14">
        <f t="shared" si="6"/>
        <v>0.18033750000000001</v>
      </c>
      <c r="N34" s="14">
        <f t="shared" si="3"/>
        <v>0.28285020760500001</v>
      </c>
      <c r="O34" s="14">
        <f t="shared" si="4"/>
        <v>0.15558317250000001</v>
      </c>
      <c r="P34" s="14">
        <f t="shared" si="7"/>
        <v>15.996750630105002</v>
      </c>
      <c r="Q34" s="14">
        <f>P34*3/100</f>
        <v>0.47990251890315005</v>
      </c>
      <c r="R34" s="14">
        <f t="shared" si="8"/>
        <v>16.47665314900815</v>
      </c>
      <c r="T34" s="2" t="e">
        <f t="shared" si="5"/>
        <v>#DIV/0!</v>
      </c>
    </row>
    <row r="35" spans="1:20" x14ac:dyDescent="0.2">
      <c r="A35" s="9"/>
      <c r="B35" s="10" t="s">
        <v>61</v>
      </c>
      <c r="C35" s="10">
        <f>C34*C6</f>
        <v>2.85</v>
      </c>
      <c r="D35" s="10">
        <f>D34*D6</f>
        <v>0.55000000000000004</v>
      </c>
      <c r="E35" s="10">
        <f>E34*E6</f>
        <v>0.35000000000000003</v>
      </c>
      <c r="F35" s="10"/>
      <c r="G35" s="10"/>
      <c r="H35" s="14"/>
      <c r="I35" s="10"/>
      <c r="J35" s="10"/>
      <c r="K35" s="10"/>
      <c r="L35" s="10"/>
      <c r="M35" s="10"/>
      <c r="N35" s="10"/>
      <c r="O35" s="10"/>
      <c r="P35" s="10"/>
      <c r="Q35" s="10"/>
      <c r="R35" s="14"/>
      <c r="T35" s="2" t="e">
        <f>R35/S35*100</f>
        <v>#DIV/0!</v>
      </c>
    </row>
    <row r="36" spans="1:20" ht="13.5" customHeight="1" x14ac:dyDescent="0.2">
      <c r="A36" s="9">
        <v>9</v>
      </c>
      <c r="B36" s="10" t="s">
        <v>62</v>
      </c>
      <c r="C36" s="10">
        <v>15</v>
      </c>
      <c r="D36" s="10">
        <v>5</v>
      </c>
      <c r="E36" s="10">
        <f>C36/3</f>
        <v>5</v>
      </c>
      <c r="F36" s="14">
        <f>C37+D37+E37</f>
        <v>3.7500000000000004</v>
      </c>
      <c r="G36" s="14">
        <f>F36*38.5/100</f>
        <v>1.4437500000000003</v>
      </c>
      <c r="H36" s="14">
        <f>F36*H6/100</f>
        <v>1.6350000000000002</v>
      </c>
      <c r="I36" s="17">
        <f>F36*I6/100</f>
        <v>3.7500000000000004</v>
      </c>
      <c r="J36" s="14">
        <f>F34*J6/100</f>
        <v>1.4437500000000003</v>
      </c>
      <c r="K36" s="14">
        <f>F36+H36+I36+G36+J38</f>
        <v>10.578750000000001</v>
      </c>
      <c r="L36" s="14">
        <f>K36*27.91/100</f>
        <v>2.9525291250000003</v>
      </c>
      <c r="M36" s="14">
        <f>K36*1.5/100</f>
        <v>0.15868125000000002</v>
      </c>
      <c r="N36" s="14">
        <f>(K36+L36+M36+O36)*1.8/100</f>
        <v>0.24888347961750004</v>
      </c>
      <c r="O36" s="14">
        <f>(K36+L36+M36)*1/100</f>
        <v>0.13689960375000002</v>
      </c>
      <c r="P36" s="14">
        <f>K36+L36+M36+N36+O36</f>
        <v>14.075743458367503</v>
      </c>
      <c r="Q36" s="14">
        <f>P36*3/100</f>
        <v>0.42227230375102509</v>
      </c>
      <c r="R36" s="14">
        <f>P36+Q36</f>
        <v>14.498015762118529</v>
      </c>
      <c r="T36" s="2" t="e">
        <f>R36/S36*100</f>
        <v>#DIV/0!</v>
      </c>
    </row>
    <row r="37" spans="1:20" x14ac:dyDescent="0.2">
      <c r="A37" s="9"/>
      <c r="B37" s="10" t="s">
        <v>25</v>
      </c>
      <c r="C37" s="10">
        <f>C36*C6</f>
        <v>2.85</v>
      </c>
      <c r="D37" s="10">
        <f>D36*D6</f>
        <v>0.55000000000000004</v>
      </c>
      <c r="E37" s="10">
        <f>E36*E6</f>
        <v>0.35000000000000003</v>
      </c>
      <c r="F37" s="10"/>
      <c r="G37" s="10"/>
      <c r="H37" s="14"/>
      <c r="I37" s="10"/>
      <c r="J37" s="10"/>
      <c r="K37" s="10"/>
      <c r="L37" s="10"/>
      <c r="M37" s="10"/>
      <c r="N37" s="10"/>
      <c r="O37" s="10"/>
      <c r="P37" s="10"/>
      <c r="Q37" s="10"/>
      <c r="R37" s="14"/>
      <c r="T37" s="2" t="e">
        <f>R37/S37*100</f>
        <v>#DIV/0!</v>
      </c>
    </row>
    <row r="57" spans="7:11" x14ac:dyDescent="0.2">
      <c r="G57" s="10"/>
      <c r="H57" s="14"/>
      <c r="I57" s="10"/>
      <c r="J57" s="10"/>
      <c r="K57" s="10"/>
    </row>
    <row r="58" spans="7:11" x14ac:dyDescent="0.2">
      <c r="G58" s="14">
        <f>F58*38.5/100</f>
        <v>0</v>
      </c>
      <c r="H58" s="14">
        <f>F58*H6/100</f>
        <v>0</v>
      </c>
      <c r="I58" s="17">
        <f>F58*I6/100</f>
        <v>0</v>
      </c>
      <c r="J58" s="14">
        <f>F58*J6/100</f>
        <v>0</v>
      </c>
      <c r="K58" s="14">
        <f>F58+H58+I58+G58+J58</f>
        <v>0</v>
      </c>
    </row>
    <row r="59" spans="7:11" x14ac:dyDescent="0.2">
      <c r="G59" s="10"/>
      <c r="H59" s="14"/>
      <c r="I59" s="10"/>
      <c r="J59" s="10"/>
      <c r="K59" s="10"/>
    </row>
    <row r="60" spans="7:11" x14ac:dyDescent="0.2">
      <c r="G60" s="14">
        <f t="shared" ref="G60:G72" si="9">F60*38.5/100</f>
        <v>0</v>
      </c>
      <c r="H60" s="14">
        <f>F60*H6/100</f>
        <v>0</v>
      </c>
      <c r="I60" s="17">
        <f>F60*I6/100</f>
        <v>0</v>
      </c>
      <c r="J60" s="14">
        <f>F60*J6/100</f>
        <v>0</v>
      </c>
      <c r="K60" s="14">
        <f t="shared" ref="K60:K72" si="10">F60+H60+I60+G60+J60</f>
        <v>0</v>
      </c>
    </row>
    <row r="61" spans="7:11" x14ac:dyDescent="0.2">
      <c r="G61" s="10"/>
      <c r="H61" s="14"/>
      <c r="I61" s="10"/>
      <c r="J61" s="10"/>
      <c r="K61" s="10"/>
    </row>
    <row r="62" spans="7:11" x14ac:dyDescent="0.2">
      <c r="G62" s="14">
        <f t="shared" si="9"/>
        <v>0</v>
      </c>
      <c r="H62" s="14">
        <f>F62*H6/100</f>
        <v>0</v>
      </c>
      <c r="I62" s="17">
        <f>F62*I6/100</f>
        <v>0</v>
      </c>
      <c r="J62" s="14">
        <f>F62*J6/100</f>
        <v>0</v>
      </c>
      <c r="K62" s="14">
        <f t="shared" si="10"/>
        <v>0</v>
      </c>
    </row>
    <row r="63" spans="7:11" x14ac:dyDescent="0.2">
      <c r="G63" s="10"/>
      <c r="H63" s="14"/>
      <c r="I63" s="10"/>
      <c r="J63" s="10"/>
      <c r="K63" s="10"/>
    </row>
    <row r="64" spans="7:11" x14ac:dyDescent="0.2">
      <c r="G64" s="14">
        <f t="shared" si="9"/>
        <v>0</v>
      </c>
      <c r="H64" s="14">
        <v>0</v>
      </c>
      <c r="I64" s="17">
        <f>F64*I6/100</f>
        <v>0</v>
      </c>
      <c r="J64" s="14">
        <f>F64*J6/100</f>
        <v>0</v>
      </c>
      <c r="K64" s="14">
        <f t="shared" si="10"/>
        <v>0</v>
      </c>
    </row>
    <row r="65" spans="7:11" x14ac:dyDescent="0.2">
      <c r="G65" s="10"/>
      <c r="H65" s="14"/>
      <c r="I65" s="10"/>
      <c r="J65" s="10"/>
      <c r="K65" s="10"/>
    </row>
    <row r="66" spans="7:11" x14ac:dyDescent="0.2">
      <c r="G66" s="14">
        <f t="shared" si="9"/>
        <v>0</v>
      </c>
      <c r="H66" s="14">
        <v>0</v>
      </c>
      <c r="I66" s="17">
        <f>F66*I6/100</f>
        <v>0</v>
      </c>
      <c r="J66" s="14">
        <f>F66*J6/100</f>
        <v>0</v>
      </c>
      <c r="K66" s="14">
        <f t="shared" si="10"/>
        <v>0</v>
      </c>
    </row>
    <row r="67" spans="7:11" x14ac:dyDescent="0.2">
      <c r="G67" s="10"/>
      <c r="H67" s="14"/>
      <c r="I67" s="10"/>
      <c r="J67" s="10"/>
      <c r="K67" s="10"/>
    </row>
    <row r="68" spans="7:11" x14ac:dyDescent="0.2">
      <c r="G68" s="14">
        <f t="shared" si="9"/>
        <v>0</v>
      </c>
      <c r="H68" s="14">
        <v>0</v>
      </c>
      <c r="I68" s="17">
        <f>F68*I6/100</f>
        <v>0</v>
      </c>
      <c r="J68" s="14">
        <f>F68*J6/100</f>
        <v>0</v>
      </c>
      <c r="K68" s="14">
        <f t="shared" si="10"/>
        <v>0</v>
      </c>
    </row>
    <row r="69" spans="7:11" x14ac:dyDescent="0.2">
      <c r="G69" s="10"/>
      <c r="H69" s="14"/>
      <c r="I69" s="10"/>
      <c r="J69" s="10"/>
      <c r="K69" s="10"/>
    </row>
    <row r="70" spans="7:11" x14ac:dyDescent="0.2">
      <c r="G70" s="14">
        <f t="shared" si="9"/>
        <v>0</v>
      </c>
      <c r="H70" s="14">
        <v>0</v>
      </c>
      <c r="I70" s="17">
        <f>F70*I6/100</f>
        <v>0</v>
      </c>
      <c r="J70" s="14">
        <f>F70*J6/100</f>
        <v>0</v>
      </c>
      <c r="K70" s="14">
        <f t="shared" si="10"/>
        <v>0</v>
      </c>
    </row>
    <row r="71" spans="7:11" x14ac:dyDescent="0.2">
      <c r="G71" s="10"/>
      <c r="H71" s="14"/>
      <c r="I71" s="10"/>
      <c r="J71" s="10"/>
      <c r="K71" s="10"/>
    </row>
    <row r="72" spans="7:11" x14ac:dyDescent="0.2">
      <c r="G72" s="14">
        <f t="shared" si="9"/>
        <v>0</v>
      </c>
      <c r="H72" s="14">
        <v>0</v>
      </c>
      <c r="I72" s="17">
        <f>F72*I6/100</f>
        <v>0</v>
      </c>
      <c r="J72" s="14">
        <f>F72*J6/100</f>
        <v>0</v>
      </c>
      <c r="K72" s="14">
        <f t="shared" si="10"/>
        <v>0</v>
      </c>
    </row>
    <row r="73" spans="7:11" x14ac:dyDescent="0.2">
      <c r="G73" s="10"/>
      <c r="H73" s="14"/>
      <c r="I73" s="10"/>
      <c r="J73" s="10"/>
      <c r="K73" s="10"/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 платные медицинские услуги </vt:lpstr>
      <vt:lpstr>доп услуги</vt:lpstr>
      <vt:lpstr>Уролог</vt:lpstr>
      <vt:lpstr>' платные медицинские услуги '!Заголовки_для_печати</vt:lpstr>
      <vt:lpstr>' платные медицинские услуги '!Область_печати</vt:lpstr>
    </vt:vector>
  </TitlesOfParts>
  <Company>Управление здравоохранения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отдел ЭАиФ Лихачева Н.К.</dc:creator>
  <cp:lastModifiedBy>Ресепшен</cp:lastModifiedBy>
  <cp:lastPrinted>2026-01-21T11:11:12Z</cp:lastPrinted>
  <dcterms:created xsi:type="dcterms:W3CDTF">1999-12-23T12:24:45Z</dcterms:created>
  <dcterms:modified xsi:type="dcterms:W3CDTF">2026-02-17T06:31:06Z</dcterms:modified>
</cp:coreProperties>
</file>